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3936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CF126" i="1" l="1"/>
  <c r="CF127" i="1"/>
  <c r="AJ127" i="1"/>
  <c r="AJ126" i="1"/>
  <c r="AJ123" i="1"/>
  <c r="EP106" i="1"/>
  <c r="EP91" i="1"/>
  <c r="EP104" i="1"/>
  <c r="EP101" i="1"/>
  <c r="CQ106" i="1"/>
  <c r="AP103" i="1"/>
  <c r="BI106" i="1"/>
  <c r="BI98" i="1"/>
  <c r="BI96" i="1"/>
  <c r="CQ100" i="1"/>
  <c r="CQ97" i="1"/>
  <c r="CQ101" i="1" l="1"/>
  <c r="EP105" i="1" l="1"/>
  <c r="EP94" i="1" s="1"/>
  <c r="BI105" i="1" l="1"/>
  <c r="CQ105" i="1"/>
  <c r="AP106" i="1"/>
  <c r="AP105" i="1" l="1"/>
  <c r="BI101" i="1"/>
  <c r="AP104" i="1"/>
  <c r="AP102" i="1"/>
  <c r="CQ99" i="1"/>
  <c r="AP99" i="1" s="1"/>
  <c r="EP95" i="1"/>
  <c r="CQ95" i="1"/>
  <c r="BI95" i="1"/>
  <c r="AP100" i="1"/>
  <c r="AP97" i="1"/>
  <c r="AP96" i="1"/>
  <c r="AP93" i="1"/>
  <c r="AP98" i="1"/>
  <c r="CQ94" i="1" l="1"/>
  <c r="AP101" i="1"/>
  <c r="BI94" i="1"/>
  <c r="AP95" i="1"/>
  <c r="BI91" i="1"/>
  <c r="CQ91" i="1"/>
  <c r="AP94" i="1" l="1"/>
  <c r="AP92" i="1"/>
  <c r="AP91" i="1" s="1"/>
</calcChain>
</file>

<file path=xl/sharedStrings.xml><?xml version="1.0" encoding="utf-8"?>
<sst xmlns="http://schemas.openxmlformats.org/spreadsheetml/2006/main" count="197" uniqueCount="162">
  <si>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</si>
  <si>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</si>
  <si>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</si>
  <si>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</si>
  <si>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</si>
  <si>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</si>
  <si>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</si>
  <si>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</si>
  <si>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</si>
  <si>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</si>
  <si>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</si>
  <si>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</si>
  <si>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</si>
  <si>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44680600</t>
  </si>
  <si>
    <t>код по реестру участников бюджетного процесса, а также юридических лиц, не являющихся участниками бюджетного процесса</t>
  </si>
  <si>
    <t>00006149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</si>
  <si>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</si>
  <si>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</si>
  <si>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</si>
  <si>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</si>
  <si>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</si>
  <si>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</si>
  <si>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</si>
  <si>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</si>
  <si>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</si>
  <si>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</si>
  <si>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</si>
  <si>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</si>
  <si>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</si>
  <si>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</si>
  <si>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</si>
  <si>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</si>
  <si>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</si>
  <si>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</si>
  <si>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</si>
  <si>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</si>
  <si>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</si>
  <si>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</si>
  <si>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</si>
  <si>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</si>
  <si>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</si>
  <si>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</si>
  <si>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</si>
  <si>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</si>
  <si>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</si>
  <si>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</si>
  <si>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</si>
  <si>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</si>
  <si>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</si>
  <si>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</si>
  <si>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</si>
  <si>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</si>
  <si>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</si>
  <si>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</si>
  <si>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</si>
  <si>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</si>
  <si>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</si>
  <si>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</si>
  <si>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</si>
  <si>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</si>
  <si>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</si>
  <si>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</si>
  <si>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</si>
  <si>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</si>
  <si>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</si>
  <si>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</si>
  <si>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</si>
  <si>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</si>
  <si>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</si>
  <si>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</si>
  <si>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</si>
  <si>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</si>
  <si>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</si>
  <si>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</si>
  <si>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</si>
  <si>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</si>
  <si>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</si>
  <si>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</si>
  <si>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</si>
  <si>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</si>
  <si>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</si>
  <si>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</si>
  <si>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</si>
  <si>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</si>
  <si>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</si>
  <si>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</si>
  <si>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</si>
  <si>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</si>
  <si>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</si>
  <si>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</si>
  <si>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</si>
  <si>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</si>
  <si>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</si>
  <si>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</si>
  <si>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Х</t>
  </si>
  <si>
    <t>120</t>
  </si>
  <si>
    <t>130</t>
  </si>
  <si>
    <t>прочие доходы</t>
  </si>
  <si>
    <t>160</t>
  </si>
  <si>
    <t>180</t>
  </si>
  <si>
    <t>оплата труда и начисления на выплаты по оплате труда</t>
  </si>
  <si>
    <t>111</t>
  </si>
  <si>
    <t>119</t>
  </si>
  <si>
    <t>260</t>
  </si>
  <si>
    <t>230</t>
  </si>
  <si>
    <t>851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</si>
  <si>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</si>
  <si>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</si>
  <si>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</si>
  <si>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</si>
  <si>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</si>
  <si>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</si>
  <si>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</si>
  <si>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</si>
  <si>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</si>
  <si>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</si>
  <si>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</si>
  <si>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</si>
  <si>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</si>
  <si>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</si>
  <si>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</si>
  <si>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</si>
  <si>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</si>
  <si>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</si>
  <si>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</si>
  <si>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</si>
  <si>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</si>
  <si>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</si>
  <si>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</si>
  <si>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</si>
  <si>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</si>
  <si>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</si>
  <si>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Главный бухгалтер учреждения (подразделения)</t>
  </si>
  <si>
    <t>МБДОУ № 14 г.Амурска</t>
  </si>
  <si>
    <t>Л.И. Сенькина</t>
  </si>
  <si>
    <t>Т.П. Синяговская</t>
  </si>
  <si>
    <t>682640, Хабаровский край, Амурск г, Комсомольский пр-т, 13 А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</si>
  <si>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</si>
  <si>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</si>
  <si>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</si>
  <si>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иные выплаты персоналу учреждений, за исключением ФОТ</t>
  </si>
  <si>
    <t>социальные и иные выплаты населению, всего:</t>
  </si>
  <si>
    <t>из них:                   фонд оплаты труда учреждений</t>
  </si>
  <si>
    <t>в том числе:                   доходы от оказания услуг, работ</t>
  </si>
  <si>
    <t>из них:                пособия, компенсации и иные социальные выплаты гражданам</t>
  </si>
  <si>
    <t>уплату налогов, сборов и иных платежей, всего:</t>
  </si>
  <si>
    <t>уплата иных платежей</t>
  </si>
  <si>
    <t>расходы на закупку товаров, работ, услуг, всего:</t>
  </si>
  <si>
    <t>из них:                      уплата налога на имущество организаций и земельного налога</t>
  </si>
  <si>
    <t>из них:                   прочая закупка товаров, работ и услуг для обеспечения муниципальных нужд</t>
  </si>
  <si>
    <t xml:space="preserve">      - 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образования.</t>
  </si>
  <si>
    <t xml:space="preserve">      - учреждение по виду является детским садом комбинорованного вида, реализующим основную общеобразовательную программу дошкольного образования в группах общеразвивающей, компенсирующей направленности в разном сочетании.</t>
  </si>
  <si>
    <t xml:space="preserve">      - коррекция речи, коррекция психологического здоровья, адаптационная группа, родительская плата.</t>
  </si>
  <si>
    <t>на 2018 год</t>
  </si>
  <si>
    <t>на  2018 г.</t>
  </si>
  <si>
    <t>на 2018 г. 
очередной финансовый год</t>
  </si>
  <si>
    <t>на 2019 г. 
1-ый год планового периода</t>
  </si>
  <si>
    <t>на 2020 г. 
2-ой год планового периода</t>
  </si>
  <si>
    <t>Заведующий учреждением</t>
  </si>
  <si>
    <t>на  «31»декабря 2018 г.</t>
  </si>
  <si>
    <t>на  «31» декабря 2018 г.</t>
  </si>
  <si>
    <t>уплата прочих налогов, сборов (госпошлина)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</si>
</sst>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[=0]&quot;-&quot;;General"/>
    <numFmt numFmtId="166" formatCode="0000"/>
    <numFmt numFmtId="167" formatCode="000"/>
    <numFmt numFmtId="168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 wrapText="1"/>
    </xf>
    <xf numFmtId="0" fontId="3" fillId="2" borderId="0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7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NumberFormat="1" applyFont="1" applyFill="1" applyAlignment="1">
      <alignment horizontal="left"/>
    </xf>
    <xf numFmtId="165" fontId="0" fillId="2" borderId="6" xfId="0" applyNumberFormat="1" applyFont="1" applyFill="1" applyBorder="1" applyAlignment="1">
      <alignment horizontal="right"/>
    </xf>
    <xf numFmtId="165" fontId="0" fillId="2" borderId="12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 horizontal="right"/>
    </xf>
    <xf numFmtId="165" fontId="0" fillId="2" borderId="15" xfId="0" applyNumberFormat="1" applyFont="1" applyFill="1" applyBorder="1" applyAlignment="1">
      <alignment horizontal="right"/>
    </xf>
    <xf numFmtId="0" fontId="0" fillId="0" borderId="12" xfId="0" applyNumberFormat="1" applyFont="1" applyBorder="1" applyAlignment="1">
      <alignment horizontal="left" wrapText="1" indent="1"/>
    </xf>
    <xf numFmtId="0" fontId="0" fillId="0" borderId="14" xfId="0" applyNumberFormat="1" applyFont="1" applyBorder="1" applyAlignment="1">
      <alignment horizontal="left" wrapText="1" indent="1"/>
    </xf>
    <xf numFmtId="0" fontId="0" fillId="0" borderId="15" xfId="0" applyNumberFormat="1" applyFont="1" applyBorder="1" applyAlignment="1">
      <alignment horizontal="left" wrapText="1" indent="1"/>
    </xf>
    <xf numFmtId="0" fontId="0" fillId="2" borderId="12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4" fontId="0" fillId="2" borderId="14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0" fontId="8" fillId="2" borderId="13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4" fillId="0" borderId="11" xfId="0" applyNumberFormat="1" applyFont="1" applyBorder="1" applyAlignment="1">
      <alignment horizontal="left" wrapText="1"/>
    </xf>
    <xf numFmtId="167" fontId="4" fillId="2" borderId="6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left" wrapText="1"/>
    </xf>
    <xf numFmtId="1" fontId="0" fillId="2" borderId="11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left" wrapText="1" indent="2"/>
    </xf>
    <xf numFmtId="0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 horizontal="center" vertical="center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2" borderId="11" xfId="0" applyNumberFormat="1" applyFont="1" applyFill="1" applyBorder="1" applyAlignment="1">
      <alignment horizontal="left" wrapText="1" indent="2"/>
    </xf>
    <xf numFmtId="0" fontId="6" fillId="2" borderId="0" xfId="0" applyNumberFormat="1" applyFont="1" applyFill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5" fontId="0" fillId="2" borderId="6" xfId="0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left" wrapText="1" indent="2"/>
    </xf>
    <xf numFmtId="0" fontId="0" fillId="2" borderId="6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left" wrapText="1" indent="1"/>
    </xf>
    <xf numFmtId="0" fontId="0" fillId="0" borderId="6" xfId="0" applyNumberFormat="1" applyFont="1" applyBorder="1" applyAlignment="1">
      <alignment horizontal="left" wrapText="1"/>
    </xf>
    <xf numFmtId="166" fontId="0" fillId="2" borderId="6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4" fontId="0" fillId="0" borderId="6" xfId="0" applyNumberFormat="1" applyFont="1" applyFill="1" applyBorder="1" applyAlignment="1">
      <alignment horizontal="right"/>
    </xf>
    <xf numFmtId="0" fontId="0" fillId="0" borderId="12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5" xfId="0" applyNumberFormat="1" applyFont="1" applyBorder="1" applyAlignment="1">
      <alignment wrapText="1"/>
    </xf>
    <xf numFmtId="168" fontId="0" fillId="2" borderId="12" xfId="1" applyNumberFormat="1" applyFont="1" applyFill="1" applyBorder="1" applyAlignment="1"/>
    <xf numFmtId="168" fontId="0" fillId="2" borderId="14" xfId="1" applyNumberFormat="1" applyFont="1" applyFill="1" applyBorder="1" applyAlignment="1"/>
    <xf numFmtId="168" fontId="0" fillId="2" borderId="15" xfId="1" applyNumberFormat="1" applyFont="1" applyFill="1" applyBorder="1" applyAlignment="1"/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 wrapText="1" indent="4"/>
    </xf>
    <xf numFmtId="0" fontId="4" fillId="0" borderId="6" xfId="0" applyNumberFormat="1" applyFont="1" applyBorder="1" applyAlignment="1">
      <alignment horizontal="left" vertical="center" wrapText="1" indent="2"/>
    </xf>
    <xf numFmtId="2" fontId="4" fillId="2" borderId="6" xfId="0" applyNumberFormat="1" applyFont="1" applyFill="1" applyBorder="1" applyAlignment="1">
      <alignment horizontal="right"/>
    </xf>
    <xf numFmtId="0" fontId="4" fillId="0" borderId="6" xfId="0" applyNumberFormat="1" applyFont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right"/>
    </xf>
    <xf numFmtId="0" fontId="0" fillId="2" borderId="12" xfId="0" applyNumberFormat="1" applyFont="1" applyFill="1" applyBorder="1" applyAlignment="1">
      <alignment horizontal="left"/>
    </xf>
    <xf numFmtId="0" fontId="0" fillId="2" borderId="14" xfId="0" applyNumberFormat="1" applyFont="1" applyFill="1" applyBorder="1" applyAlignment="1">
      <alignment horizontal="left"/>
    </xf>
    <xf numFmtId="0" fontId="0" fillId="2" borderId="15" xfId="0" applyNumberFormat="1" applyFont="1" applyFill="1" applyBorder="1" applyAlignment="1">
      <alignment horizontal="left"/>
    </xf>
    <xf numFmtId="0" fontId="4" fillId="2" borderId="12" xfId="0" applyNumberFormat="1" applyFont="1" applyFill="1" applyBorder="1" applyAlignment="1">
      <alignment horizontal="left" vertical="center" wrapText="1" indent="4"/>
    </xf>
    <xf numFmtId="0" fontId="4" fillId="2" borderId="14" xfId="0" applyNumberFormat="1" applyFont="1" applyFill="1" applyBorder="1" applyAlignment="1">
      <alignment horizontal="left" vertical="center" wrapText="1" indent="4"/>
    </xf>
    <xf numFmtId="0" fontId="4" fillId="2" borderId="15" xfId="0" applyNumberFormat="1" applyFont="1" applyFill="1" applyBorder="1" applyAlignment="1">
      <alignment horizontal="left" vertical="center" wrapText="1" indent="4"/>
    </xf>
    <xf numFmtId="2" fontId="4" fillId="2" borderId="12" xfId="0" applyNumberFormat="1" applyFont="1" applyFill="1" applyBorder="1" applyAlignment="1">
      <alignment horizontal="right"/>
    </xf>
    <xf numFmtId="2" fontId="4" fillId="2" borderId="14" xfId="0" applyNumberFormat="1" applyFont="1" applyFill="1" applyBorder="1" applyAlignment="1">
      <alignment horizontal="right"/>
    </xf>
    <xf numFmtId="2" fontId="4" fillId="2" borderId="15" xfId="0" applyNumberFormat="1" applyFont="1" applyFill="1" applyBorder="1" applyAlignment="1">
      <alignment horizontal="right"/>
    </xf>
    <xf numFmtId="0" fontId="4" fillId="0" borderId="6" xfId="0" applyNumberFormat="1" applyFont="1" applyBorder="1" applyAlignment="1">
      <alignment horizontal="left" vertical="center" wrapText="1" indent="1"/>
    </xf>
    <xf numFmtId="1" fontId="4" fillId="2" borderId="6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left" vertical="top" wrapText="1"/>
    </xf>
    <xf numFmtId="0" fontId="9" fillId="2" borderId="0" xfId="0" applyNumberFormat="1" applyFont="1" applyFill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 indent="2"/>
    </xf>
    <xf numFmtId="0" fontId="1" fillId="0" borderId="0" xfId="0" applyNumberFormat="1" applyFont="1" applyAlignment="1">
      <alignment horizontal="left" wrapText="1"/>
    </xf>
    <xf numFmtId="0" fontId="4" fillId="2" borderId="0" xfId="0" applyNumberFormat="1" applyFont="1" applyFill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/>
    </xf>
    <xf numFmtId="0" fontId="4" fillId="2" borderId="0" xfId="0" applyNumberFormat="1" applyFont="1" applyFill="1" applyAlignment="1">
      <alignment horizontal="right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2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right" vertical="center" wrapText="1"/>
    </xf>
    <xf numFmtId="0" fontId="1" fillId="2" borderId="0" xfId="0" applyNumberFormat="1" applyFont="1" applyFill="1" applyAlignment="1">
      <alignment horizontal="right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right" wrapText="1"/>
    </xf>
    <xf numFmtId="0" fontId="1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2" borderId="0" xfId="0" applyNumberFormat="1" applyFont="1" applyFill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123</xdr:col>
      <xdr:colOff>19050</xdr:colOff>
      <xdr:row>87</xdr:row>
      <xdr:rowOff>19050</xdr:rowOff>
    </xdr:from>
    <xdr:to>
      <xdr:col>124</xdr:col>
      <xdr:colOff>0</xdr:colOff>
      <xdr:row>112</xdr:row>
      <xdr:rowOff>19050</xdr:rowOff>
    </xdr:to>
    <xdr:cxnSp macro="">
      <xdr:nvCxnSpPr>
        <xdr:cNvPr id="5" name="Прямая соединительная линия 4"/>
        <xdr:cNvCxnSpPr/>
      </xdr:nvCxnSpPr>
      <xdr:spPr>
        <a:xfrm>
          <a:off x="7134225" y="15335250"/>
          <a:ext cx="9525" cy="1229677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56"/>
  <sheetViews>
    <sheetView tabSelected="1" view="pageBreakPreview" topLeftCell="A129" zoomScaleNormal="100" zoomScaleSheetLayoutView="100" workbookViewId="0">
      <selection activeCell="CL138" sqref="CL138:DS138"/>
    </sheetView>
  </sheetViews>
  <sheetFormatPr defaultColWidth="8.88671875" defaultRowHeight="14.4" x14ac:dyDescent="0.3"/>
  <cols>
    <col min="1" max="31" width="1" style="2" customWidth="1"/>
    <col min="32" max="32" width="0.44140625" style="2" customWidth="1"/>
    <col min="33" max="33" width="1" style="2" hidden="1" customWidth="1"/>
    <col min="34" max="34" width="1" style="2" customWidth="1"/>
    <col min="35" max="35" width="1.5546875" style="2" customWidth="1"/>
    <col min="36" max="39" width="1" style="2" hidden="1" customWidth="1"/>
    <col min="40" max="40" width="0.5546875" style="2" customWidth="1"/>
    <col min="41" max="50" width="1" style="2" customWidth="1"/>
    <col min="51" max="51" width="2.5546875" style="2" customWidth="1"/>
    <col min="52" max="53" width="1" style="2" customWidth="1"/>
    <col min="54" max="54" width="0.5546875" style="2" customWidth="1"/>
    <col min="55" max="55" width="1" style="2" hidden="1" customWidth="1"/>
    <col min="56" max="56" width="0.33203125" style="2" customWidth="1"/>
    <col min="57" max="59" width="1" style="2" hidden="1" customWidth="1"/>
    <col min="60" max="71" width="1" style="2" customWidth="1"/>
    <col min="72" max="72" width="0.88671875" style="2" customWidth="1"/>
    <col min="73" max="76" width="1" style="2" hidden="1" customWidth="1"/>
    <col min="77" max="77" width="2.44140625" style="2" customWidth="1"/>
    <col min="78" max="94" width="1" style="2" customWidth="1"/>
    <col min="95" max="95" width="0.88671875" style="2" customWidth="1"/>
    <col min="96" max="98" width="1" style="2" hidden="1" customWidth="1"/>
    <col min="99" max="99" width="1.77734375" style="2" customWidth="1"/>
    <col min="100" max="110" width="1" style="2" customWidth="1"/>
    <col min="111" max="111" width="0.5546875" style="2" customWidth="1"/>
    <col min="112" max="113" width="1" style="2" hidden="1" customWidth="1"/>
    <col min="114" max="123" width="1" style="2" customWidth="1"/>
    <col min="124" max="124" width="0.44140625" style="2" customWidth="1"/>
    <col min="125" max="125" width="1" style="2" hidden="1" customWidth="1"/>
    <col min="126" max="126" width="0.88671875" style="2" hidden="1" customWidth="1"/>
    <col min="127" max="127" width="0.5546875" style="2" hidden="1" customWidth="1"/>
    <col min="128" max="128" width="1" style="2" hidden="1" customWidth="1"/>
    <col min="129" max="129" width="0.33203125" style="2" hidden="1" customWidth="1"/>
    <col min="130" max="138" width="1" style="2" customWidth="1"/>
    <col min="139" max="139" width="0.6640625" style="2" customWidth="1"/>
    <col min="140" max="140" width="1" style="2" hidden="1" customWidth="1"/>
    <col min="141" max="143" width="1" style="2" customWidth="1"/>
    <col min="144" max="145" width="1" style="2" hidden="1" customWidth="1"/>
    <col min="146" max="154" width="1" style="2" customWidth="1"/>
    <col min="155" max="155" width="0.5546875" style="2" customWidth="1"/>
    <col min="156" max="156" width="1" style="2" hidden="1" customWidth="1"/>
    <col min="157" max="158" width="1" style="2" customWidth="1"/>
    <col min="159" max="159" width="0.44140625" style="2" customWidth="1"/>
    <col min="160" max="161" width="1" style="2" hidden="1" customWidth="1"/>
    <col min="162" max="162" width="1.88671875" style="2" customWidth="1"/>
    <col min="163" max="171" width="1" style="2" customWidth="1"/>
    <col min="172" max="173" width="1" style="2" hidden="1" customWidth="1"/>
    <col min="174" max="174" width="0.44140625" style="2" customWidth="1"/>
    <col min="175" max="175" width="1" style="2" hidden="1" customWidth="1"/>
    <col min="176" max="178" width="1" style="2" customWidth="1"/>
    <col min="179" max="179" width="9.109375" style="2" customWidth="1"/>
    <col min="257" max="435" width="1" customWidth="1"/>
    <col min="513" max="691" width="1" customWidth="1"/>
    <col min="769" max="947" width="1" customWidth="1"/>
    <col min="1025" max="1203" width="1" customWidth="1"/>
    <col min="1281" max="1459" width="1" customWidth="1"/>
    <col min="1537" max="1715" width="1" customWidth="1"/>
    <col min="1793" max="1971" width="1" customWidth="1"/>
    <col min="2049" max="2227" width="1" customWidth="1"/>
    <col min="2305" max="2483" width="1" customWidth="1"/>
    <col min="2561" max="2739" width="1" customWidth="1"/>
    <col min="2817" max="2995" width="1" customWidth="1"/>
    <col min="3073" max="3251" width="1" customWidth="1"/>
    <col min="3329" max="3507" width="1" customWidth="1"/>
    <col min="3585" max="3763" width="1" customWidth="1"/>
    <col min="3841" max="4019" width="1" customWidth="1"/>
    <col min="4097" max="4275" width="1" customWidth="1"/>
    <col min="4353" max="4531" width="1" customWidth="1"/>
    <col min="4609" max="4787" width="1" customWidth="1"/>
    <col min="4865" max="5043" width="1" customWidth="1"/>
    <col min="5121" max="5299" width="1" customWidth="1"/>
    <col min="5377" max="5555" width="1" customWidth="1"/>
    <col min="5633" max="5811" width="1" customWidth="1"/>
    <col min="5889" max="6067" width="1" customWidth="1"/>
    <col min="6145" max="6323" width="1" customWidth="1"/>
    <col min="6401" max="6579" width="1" customWidth="1"/>
    <col min="6657" max="6835" width="1" customWidth="1"/>
    <col min="6913" max="7091" width="1" customWidth="1"/>
    <col min="7169" max="7347" width="1" customWidth="1"/>
    <col min="7425" max="7603" width="1" customWidth="1"/>
    <col min="7681" max="7859" width="1" customWidth="1"/>
    <col min="7937" max="8115" width="1" customWidth="1"/>
    <col min="8193" max="8371" width="1" customWidth="1"/>
    <col min="8449" max="8627" width="1" customWidth="1"/>
    <col min="8705" max="8883" width="1" customWidth="1"/>
    <col min="8961" max="9139" width="1" customWidth="1"/>
    <col min="9217" max="9395" width="1" customWidth="1"/>
    <col min="9473" max="9651" width="1" customWidth="1"/>
    <col min="9729" max="9907" width="1" customWidth="1"/>
    <col min="9985" max="10163" width="1" customWidth="1"/>
    <col min="10241" max="10419" width="1" customWidth="1"/>
    <col min="10497" max="10675" width="1" customWidth="1"/>
    <col min="10753" max="10931" width="1" customWidth="1"/>
    <col min="11009" max="11187" width="1" customWidth="1"/>
    <col min="11265" max="11443" width="1" customWidth="1"/>
    <col min="11521" max="11699" width="1" customWidth="1"/>
    <col min="11777" max="11955" width="1" customWidth="1"/>
    <col min="12033" max="12211" width="1" customWidth="1"/>
    <col min="12289" max="12467" width="1" customWidth="1"/>
    <col min="12545" max="12723" width="1" customWidth="1"/>
    <col min="12801" max="12979" width="1" customWidth="1"/>
    <col min="13057" max="13235" width="1" customWidth="1"/>
    <col min="13313" max="13491" width="1" customWidth="1"/>
    <col min="13569" max="13747" width="1" customWidth="1"/>
    <col min="13825" max="14003" width="1" customWidth="1"/>
    <col min="14081" max="14259" width="1" customWidth="1"/>
    <col min="14337" max="14515" width="1" customWidth="1"/>
    <col min="14593" max="14771" width="1" customWidth="1"/>
    <col min="14849" max="15027" width="1" customWidth="1"/>
    <col min="15105" max="15283" width="1" customWidth="1"/>
    <col min="15361" max="15539" width="1" customWidth="1"/>
    <col min="15617" max="15795" width="1" customWidth="1"/>
    <col min="15873" max="16051" width="1" customWidth="1"/>
    <col min="16129" max="16307" width="1" customWidth="1"/>
  </cols>
  <sheetData>
    <row r="1" spans="1:179" s="2" customFormat="1" ht="41.4" hidden="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20" t="s">
        <v>0</v>
      </c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</row>
    <row r="2" spans="1:179" s="2" customFormat="1" ht="4.8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8.600000000000001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21" t="s">
        <v>1</v>
      </c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</row>
    <row r="4" spans="1:179" s="2" customFormat="1" ht="31.8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22" t="s">
        <v>158</v>
      </c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</row>
    <row r="5" spans="1:179" s="2" customFormat="1" ht="9.6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95" t="s">
        <v>2</v>
      </c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</row>
    <row r="6" spans="1:179" s="2" customFormat="1" ht="12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1"/>
      <c r="BZ6" s="1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"/>
      <c r="ES6" s="1"/>
      <c r="ET6" s="125" t="s">
        <v>134</v>
      </c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</row>
    <row r="7" spans="1:179" s="2" customFormat="1" ht="10.8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1"/>
      <c r="BZ7" s="1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26" t="s">
        <v>3</v>
      </c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6"/>
      <c r="ES7" s="16"/>
      <c r="ET7" s="126" t="s">
        <v>4</v>
      </c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</row>
    <row r="8" spans="1:179" s="6" customFormat="1" ht="12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108"/>
      <c r="BM8" s="108"/>
      <c r="BN8" s="108"/>
      <c r="BO8" s="108"/>
      <c r="BP8" s="108"/>
      <c r="BQ8" s="108"/>
      <c r="BR8" s="108"/>
      <c r="BS8" s="108"/>
      <c r="BT8" s="4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116" t="s">
        <v>5</v>
      </c>
      <c r="EF8" s="116"/>
      <c r="EG8" s="115"/>
      <c r="EH8" s="115"/>
      <c r="EI8" s="115"/>
      <c r="EJ8" s="115"/>
      <c r="EK8" s="116" t="s">
        <v>5</v>
      </c>
      <c r="EL8" s="116"/>
      <c r="EM8" s="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9">
        <v>20</v>
      </c>
      <c r="FG8" s="119"/>
      <c r="FH8" s="119"/>
      <c r="FI8" s="119"/>
      <c r="FJ8" s="115"/>
      <c r="FK8" s="115"/>
      <c r="FL8" s="115"/>
      <c r="FM8" s="115"/>
      <c r="FN8" s="116" t="s">
        <v>6</v>
      </c>
      <c r="FO8" s="116"/>
      <c r="FP8" s="116"/>
      <c r="FQ8" s="116"/>
      <c r="FR8" s="4"/>
      <c r="FS8" s="4"/>
      <c r="FT8" s="4"/>
      <c r="FU8" s="4"/>
      <c r="FV8" s="4"/>
      <c r="FW8" s="4"/>
    </row>
    <row r="9" spans="1:179" s="2" customFormat="1" ht="15" customHeight="1" x14ac:dyDescent="0.3">
      <c r="A9" s="117" t="s">
        <v>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</row>
    <row r="10" spans="1:179" s="2" customFormat="1" ht="15" customHeight="1" x14ac:dyDescent="0.3">
      <c r="A10" s="117" t="s">
        <v>153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</row>
    <row r="11" spans="1:179" s="2" customFormat="1" ht="12.75" customHeight="1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118" t="s">
        <v>8</v>
      </c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</row>
    <row r="12" spans="1:179" s="2" customFormat="1" ht="12.7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1"/>
      <c r="BU12" s="1"/>
      <c r="BV12" s="1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1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7"/>
      <c r="EN12" s="7"/>
      <c r="EO12" s="7"/>
      <c r="EP12" s="104" t="s">
        <v>9</v>
      </c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</row>
    <row r="13" spans="1:179" s="2" customFormat="1" ht="12.7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33"/>
      <c r="CI13" s="33"/>
      <c r="CJ13" s="33"/>
      <c r="CK13" s="33"/>
      <c r="CL13" s="33"/>
      <c r="CM13" s="33"/>
      <c r="CN13" s="1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104" t="s">
        <v>10</v>
      </c>
      <c r="FB13" s="104"/>
      <c r="FC13" s="104"/>
      <c r="FD13" s="104"/>
      <c r="FE13" s="104"/>
      <c r="FF13" s="104"/>
      <c r="FG13" s="7"/>
      <c r="FH13" s="114">
        <v>43465</v>
      </c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</row>
    <row r="14" spans="1:179" s="2" customFormat="1" ht="12.75" customHeight="1" x14ac:dyDescent="0.3">
      <c r="A14" s="108" t="s">
        <v>11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4"/>
      <c r="AN14" s="109" t="s">
        <v>133</v>
      </c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7"/>
      <c r="EN14" s="7"/>
      <c r="EO14" s="7"/>
      <c r="EP14" s="7"/>
      <c r="EQ14" s="7"/>
      <c r="ER14" s="7"/>
      <c r="ES14" s="7"/>
      <c r="ET14" s="7"/>
      <c r="EU14" s="7"/>
      <c r="EV14" s="104" t="s">
        <v>12</v>
      </c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7"/>
      <c r="FH14" s="111" t="s">
        <v>13</v>
      </c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</row>
    <row r="15" spans="1:179" s="2" customFormat="1" ht="57" customHeight="1" x14ac:dyDescent="0.3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4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"/>
      <c r="DR15" s="112" t="s">
        <v>14</v>
      </c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7"/>
      <c r="FH15" s="111" t="s">
        <v>15</v>
      </c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</row>
    <row r="16" spans="1:179" s="2" customFormat="1" ht="12.75" customHeight="1" x14ac:dyDescent="0.3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4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7"/>
      <c r="EN16" s="7"/>
      <c r="EO16" s="7"/>
      <c r="EP16" s="7"/>
      <c r="EQ16" s="7"/>
      <c r="ER16" s="7"/>
      <c r="ES16" s="7"/>
      <c r="ET16" s="7"/>
      <c r="EU16" s="7"/>
      <c r="EV16" s="113" t="s">
        <v>16</v>
      </c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7"/>
      <c r="FH16" s="111">
        <v>2706017715</v>
      </c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</row>
    <row r="17" spans="1:179" s="2" customFormat="1" ht="12.75" customHeight="1" x14ac:dyDescent="0.3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4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7"/>
      <c r="EN17" s="7"/>
      <c r="EO17" s="7"/>
      <c r="EP17" s="7"/>
      <c r="EQ17" s="7"/>
      <c r="ER17" s="7"/>
      <c r="ES17" s="7"/>
      <c r="ET17" s="7"/>
      <c r="EU17" s="7"/>
      <c r="EV17" s="113" t="s">
        <v>17</v>
      </c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7"/>
      <c r="FH17" s="111" t="s">
        <v>18</v>
      </c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</row>
    <row r="18" spans="1:179" s="2" customFormat="1" ht="12.75" customHeight="1" thickBot="1" x14ac:dyDescent="0.35">
      <c r="A18" s="4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103" t="s">
        <v>20</v>
      </c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7"/>
      <c r="BA18" s="7"/>
      <c r="BB18" s="7"/>
      <c r="BC18" s="7"/>
      <c r="BD18" s="1"/>
      <c r="BE18" s="1"/>
      <c r="BF18" s="1"/>
      <c r="BG18" s="1"/>
      <c r="BH18" s="1"/>
      <c r="BI18" s="1"/>
      <c r="BJ18" s="1"/>
      <c r="BK18" s="1"/>
      <c r="BL18" s="7"/>
      <c r="BM18" s="7"/>
      <c r="BN18" s="7"/>
      <c r="BO18" s="7"/>
      <c r="BP18" s="7"/>
      <c r="BQ18" s="7"/>
      <c r="BR18" s="7"/>
      <c r="BS18" s="7"/>
      <c r="BT18" s="1"/>
      <c r="BU18" s="1"/>
      <c r="BV18" s="1"/>
      <c r="BW18" s="1"/>
      <c r="BX18" s="1"/>
      <c r="BY18" s="1"/>
      <c r="BZ18" s="1"/>
      <c r="CA18" s="1"/>
      <c r="CB18" s="1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1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7"/>
      <c r="EN18" s="7"/>
      <c r="EO18" s="7"/>
      <c r="EP18" s="7"/>
      <c r="EQ18" s="7"/>
      <c r="ER18" s="7"/>
      <c r="ES18" s="7"/>
      <c r="ET18" s="7"/>
      <c r="EU18" s="7"/>
      <c r="EV18" s="104" t="s">
        <v>21</v>
      </c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7"/>
      <c r="FH18" s="105">
        <v>383</v>
      </c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</row>
    <row r="19" spans="1:179" s="2" customFormat="1" ht="7.2" customHeight="1" x14ac:dyDescent="0.3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 x14ac:dyDescent="0.3">
      <c r="A20" s="4" t="s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106" t="s">
        <v>23</v>
      </c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 x14ac:dyDescent="0.3">
      <c r="A21" s="4" t="s">
        <v>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 x14ac:dyDescent="0.3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01" t="s">
        <v>136</v>
      </c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 x14ac:dyDescent="0.3">
      <c r="A23" s="4" t="s">
        <v>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7.2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 x14ac:dyDescent="0.3">
      <c r="A25" s="44" t="s">
        <v>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 x14ac:dyDescent="0.3">
      <c r="A26" s="100" t="s">
        <v>28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 x14ac:dyDescent="0.3">
      <c r="A27" s="94" t="s">
        <v>150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</row>
    <row r="28" spans="1:179" s="2" customFormat="1" ht="3" customHeight="1" x14ac:dyDescent="0.3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</row>
    <row r="29" spans="1:179" s="2" customFormat="1" ht="11.25" customHeight="1" x14ac:dyDescent="0.3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</row>
    <row r="30" spans="1:179" s="2" customFormat="1" ht="3.75" customHeight="1" x14ac:dyDescent="0.3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79" s="2" customFormat="1" ht="12.75" customHeight="1" x14ac:dyDescent="0.3">
      <c r="A31" s="100" t="s">
        <v>29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</row>
    <row r="32" spans="1:179" s="2" customFormat="1" ht="27" customHeight="1" x14ac:dyDescent="0.3">
      <c r="A32" s="94" t="s">
        <v>151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</row>
    <row r="33" spans="1:179" s="2" customFormat="1" ht="7.2" customHeight="1" x14ac:dyDescent="0.3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</row>
    <row r="34" spans="1:179" s="2" customFormat="1" ht="1.2" hidden="1" customHeight="1" x14ac:dyDescent="0.3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</row>
    <row r="35" spans="1:179" s="2" customFormat="1" ht="1.2" hidden="1" customHeight="1" x14ac:dyDescent="0.3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79" s="2" customFormat="1" ht="41.4" customHeight="1" x14ac:dyDescent="0.3">
      <c r="A36" s="100" t="s">
        <v>30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</row>
    <row r="37" spans="1:179" s="2" customFormat="1" ht="11.25" customHeight="1" x14ac:dyDescent="0.3">
      <c r="A37" s="94" t="s">
        <v>152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</row>
    <row r="38" spans="1:179" s="2" customFormat="1" ht="4.5" customHeight="1" x14ac:dyDescent="0.3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</row>
    <row r="39" spans="1:179" s="2" customFormat="1" ht="3" customHeight="1" x14ac:dyDescent="0.3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</row>
    <row r="40" spans="1:179" s="2" customFormat="1" ht="5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79" s="2" customFormat="1" ht="12.75" customHeight="1" x14ac:dyDescent="0.3">
      <c r="A41" s="44" t="s">
        <v>31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</row>
    <row r="42" spans="1:179" s="2" customFormat="1" ht="6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79" s="2" customFormat="1" ht="12" customHeight="1" x14ac:dyDescent="0.3">
      <c r="A43" s="97" t="s">
        <v>32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 t="s">
        <v>33</v>
      </c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</row>
    <row r="44" spans="1:179" s="2" customFormat="1" ht="27" customHeight="1" x14ac:dyDescent="0.3">
      <c r="A44" s="98" t="s">
        <v>34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82">
        <v>22702338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</row>
    <row r="45" spans="1:179" s="2" customFormat="1" ht="36" customHeight="1" x14ac:dyDescent="0.3">
      <c r="A45" s="99" t="s">
        <v>35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82">
        <v>450000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</row>
    <row r="46" spans="1:179" s="2" customFormat="1" ht="23.25" customHeight="1" x14ac:dyDescent="0.3">
      <c r="A46" s="99" t="s">
        <v>36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37">
        <v>0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79" s="2" customFormat="1" ht="23.25" customHeight="1" x14ac:dyDescent="0.3">
      <c r="A47" s="99" t="s">
        <v>37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37">
        <v>0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79" s="2" customFormat="1" ht="24" customHeight="1" x14ac:dyDescent="0.3">
      <c r="A48" s="98" t="s">
        <v>38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82">
        <v>3185759.69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</row>
    <row r="49" spans="1:179" s="2" customFormat="1" ht="26.25" customHeight="1" x14ac:dyDescent="0.3">
      <c r="A49" s="99" t="s">
        <v>39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82">
        <v>678870.2</v>
      </c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</row>
    <row r="50" spans="1:179" s="2" customFormat="1" ht="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79" s="2" customFormat="1" ht="12.75" customHeight="1" x14ac:dyDescent="0.3">
      <c r="A51" s="44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</row>
    <row r="52" spans="1:179" s="2" customFormat="1" ht="12.75" customHeight="1" x14ac:dyDescent="0.3">
      <c r="A52" s="32" t="s">
        <v>41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79" s="2" customFormat="1" ht="11.25" customHeight="1" x14ac:dyDescent="0.3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</row>
    <row r="54" spans="1:179" s="2" customFormat="1" ht="11.25" customHeight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</row>
    <row r="55" spans="1:179" s="2" customFormat="1" ht="11.25" customHeight="1" x14ac:dyDescent="0.3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</row>
    <row r="56" spans="1:179" s="2" customFormat="1" ht="7.2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9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79" s="2" customFormat="1" ht="12.75" customHeight="1" x14ac:dyDescent="0.3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43" t="s">
        <v>42</v>
      </c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79" s="2" customFormat="1" ht="12.75" customHeight="1" x14ac:dyDescent="0.3">
      <c r="A58" s="44" t="s">
        <v>43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</row>
    <row r="59" spans="1:179" s="2" customFormat="1" ht="12.75" customHeigh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"/>
      <c r="AJ59" s="1"/>
      <c r="AK59" s="1"/>
      <c r="AL59" s="1"/>
      <c r="AM59" s="1"/>
      <c r="AN59" s="1"/>
      <c r="AO59" s="1"/>
      <c r="AP59" s="1"/>
      <c r="AQ59" s="1"/>
      <c r="AR59" s="49" t="s">
        <v>159</v>
      </c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79" s="2" customFormat="1" ht="11.2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"/>
      <c r="AJ60" s="1"/>
      <c r="AK60" s="1"/>
      <c r="AL60" s="1"/>
      <c r="AM60" s="1"/>
      <c r="AN60" s="1"/>
      <c r="AO60" s="1"/>
      <c r="AP60" s="1"/>
      <c r="AQ60" s="1"/>
      <c r="AR60" s="95" t="s">
        <v>44</v>
      </c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79" s="2" customFormat="1" ht="7.2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79" s="2" customFormat="1" ht="23.25" customHeight="1" x14ac:dyDescent="0.3">
      <c r="A62" s="96" t="s">
        <v>45</v>
      </c>
      <c r="B62" s="96"/>
      <c r="C62" s="96"/>
      <c r="D62" s="96"/>
      <c r="E62" s="96"/>
      <c r="F62" s="96"/>
      <c r="G62" s="97" t="s">
        <v>32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 t="s">
        <v>46</v>
      </c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</row>
    <row r="63" spans="1:179" s="2" customFormat="1" ht="12" customHeight="1" x14ac:dyDescent="0.3">
      <c r="A63" s="93">
        <v>1</v>
      </c>
      <c r="B63" s="93"/>
      <c r="C63" s="93"/>
      <c r="D63" s="93"/>
      <c r="E63" s="93"/>
      <c r="F63" s="93"/>
      <c r="G63" s="93">
        <v>2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>
        <v>3</v>
      </c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</row>
    <row r="64" spans="1:179" s="2" customFormat="1" ht="12" customHeight="1" x14ac:dyDescent="0.3">
      <c r="A64" s="77" t="s">
        <v>47</v>
      </c>
      <c r="B64" s="77"/>
      <c r="C64" s="77"/>
      <c r="D64" s="77"/>
      <c r="E64" s="77"/>
      <c r="F64" s="77"/>
      <c r="G64" s="81" t="s">
        <v>48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2">
        <v>25888.1</v>
      </c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</row>
    <row r="65" spans="1:123" s="2" customFormat="1" ht="23.25" customHeight="1" x14ac:dyDescent="0.3">
      <c r="A65" s="77" t="s">
        <v>49</v>
      </c>
      <c r="B65" s="77"/>
      <c r="C65" s="77"/>
      <c r="D65" s="77"/>
      <c r="E65" s="77"/>
      <c r="F65" s="77"/>
      <c r="G65" s="79" t="s">
        <v>50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82">
        <v>22702.34</v>
      </c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</row>
    <row r="66" spans="1:123" s="2" customFormat="1" ht="23.25" customHeight="1" x14ac:dyDescent="0.3">
      <c r="A66" s="77" t="s">
        <v>51</v>
      </c>
      <c r="B66" s="77"/>
      <c r="C66" s="77"/>
      <c r="D66" s="77"/>
      <c r="E66" s="77"/>
      <c r="F66" s="77"/>
      <c r="G66" s="78" t="s">
        <v>52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82">
        <v>10175.67</v>
      </c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</row>
    <row r="67" spans="1:123" s="2" customFormat="1" ht="12" customHeight="1" x14ac:dyDescent="0.3">
      <c r="A67" s="77" t="s">
        <v>53</v>
      </c>
      <c r="B67" s="77"/>
      <c r="C67" s="77"/>
      <c r="D67" s="77"/>
      <c r="E67" s="77"/>
      <c r="F67" s="77"/>
      <c r="G67" s="92" t="s">
        <v>54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80">
        <v>678.87</v>
      </c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</row>
    <row r="68" spans="1:123" s="2" customFormat="1" ht="23.25" customHeight="1" x14ac:dyDescent="0.3">
      <c r="A68" s="77" t="s">
        <v>55</v>
      </c>
      <c r="B68" s="77"/>
      <c r="C68" s="77"/>
      <c r="D68" s="77"/>
      <c r="E68" s="77"/>
      <c r="F68" s="77"/>
      <c r="G68" s="78" t="s">
        <v>52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80">
        <v>132.16999999999999</v>
      </c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</row>
    <row r="69" spans="1:123" s="2" customFormat="1" ht="12" customHeight="1" x14ac:dyDescent="0.3">
      <c r="A69" s="77" t="s">
        <v>56</v>
      </c>
      <c r="B69" s="77"/>
      <c r="C69" s="77"/>
      <c r="D69" s="77"/>
      <c r="E69" s="77"/>
      <c r="F69" s="77"/>
      <c r="G69" s="81" t="s">
        <v>57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2">
        <v>0</v>
      </c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</row>
    <row r="70" spans="1:123" s="2" customFormat="1" ht="23.25" customHeight="1" x14ac:dyDescent="0.3">
      <c r="A70" s="77" t="s">
        <v>58</v>
      </c>
      <c r="B70" s="77"/>
      <c r="C70" s="77"/>
      <c r="D70" s="77"/>
      <c r="E70" s="77"/>
      <c r="F70" s="77"/>
      <c r="G70" s="79" t="s">
        <v>59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82">
        <v>0</v>
      </c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</row>
    <row r="71" spans="1:123" s="2" customFormat="1" ht="23.25" customHeight="1" x14ac:dyDescent="0.3">
      <c r="A71" s="77" t="s">
        <v>60</v>
      </c>
      <c r="B71" s="77"/>
      <c r="C71" s="77"/>
      <c r="D71" s="77"/>
      <c r="E71" s="77"/>
      <c r="F71" s="77"/>
      <c r="G71" s="78" t="s">
        <v>61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82">
        <v>0</v>
      </c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</row>
    <row r="72" spans="1:123" s="2" customFormat="1" ht="12" customHeight="1" x14ac:dyDescent="0.3">
      <c r="A72" s="83"/>
      <c r="B72" s="84"/>
      <c r="C72" s="84"/>
      <c r="D72" s="84"/>
      <c r="E72" s="84"/>
      <c r="F72" s="85"/>
      <c r="G72" s="86" t="s">
        <v>62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8"/>
      <c r="CJ72" s="89">
        <v>0</v>
      </c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1"/>
    </row>
    <row r="73" spans="1:123" s="2" customFormat="1" ht="12" customHeight="1" x14ac:dyDescent="0.3">
      <c r="A73" s="77" t="s">
        <v>63</v>
      </c>
      <c r="B73" s="77"/>
      <c r="C73" s="77"/>
      <c r="D73" s="77"/>
      <c r="E73" s="77"/>
      <c r="F73" s="77"/>
      <c r="G73" s="78" t="s">
        <v>64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37">
        <v>0</v>
      </c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2" customFormat="1" ht="12" customHeight="1" x14ac:dyDescent="0.3">
      <c r="A74" s="77" t="s">
        <v>65</v>
      </c>
      <c r="B74" s="77"/>
      <c r="C74" s="77"/>
      <c r="D74" s="77"/>
      <c r="E74" s="77"/>
      <c r="F74" s="77"/>
      <c r="G74" s="79" t="s">
        <v>66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37">
        <v>0</v>
      </c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2" customFormat="1" ht="12" customHeight="1" x14ac:dyDescent="0.3">
      <c r="A75" s="77" t="s">
        <v>67</v>
      </c>
      <c r="B75" s="77"/>
      <c r="C75" s="77"/>
      <c r="D75" s="77"/>
      <c r="E75" s="77"/>
      <c r="F75" s="77"/>
      <c r="G75" s="79" t="s">
        <v>68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80">
        <v>0</v>
      </c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</row>
    <row r="76" spans="1:123" s="2" customFormat="1" ht="12" customHeight="1" x14ac:dyDescent="0.3">
      <c r="A76" s="77" t="s">
        <v>69</v>
      </c>
      <c r="B76" s="77"/>
      <c r="C76" s="77"/>
      <c r="D76" s="77"/>
      <c r="E76" s="77"/>
      <c r="F76" s="77"/>
      <c r="G76" s="79" t="s">
        <v>70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80">
        <v>0</v>
      </c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</row>
    <row r="77" spans="1:123" s="2" customFormat="1" ht="12" customHeight="1" x14ac:dyDescent="0.3">
      <c r="A77" s="77" t="s">
        <v>71</v>
      </c>
      <c r="B77" s="77"/>
      <c r="C77" s="77"/>
      <c r="D77" s="77"/>
      <c r="E77" s="77"/>
      <c r="F77" s="77"/>
      <c r="G77" s="81" t="s">
        <v>72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0">
        <v>0</v>
      </c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</row>
    <row r="78" spans="1:123" s="2" customFormat="1" ht="23.25" customHeight="1" x14ac:dyDescent="0.3">
      <c r="A78" s="77" t="s">
        <v>73</v>
      </c>
      <c r="B78" s="77"/>
      <c r="C78" s="77"/>
      <c r="D78" s="77"/>
      <c r="E78" s="77"/>
      <c r="F78" s="77"/>
      <c r="G78" s="79" t="s">
        <v>74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37">
        <v>0</v>
      </c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2" customFormat="1" ht="12" customHeight="1" x14ac:dyDescent="0.3">
      <c r="A79" s="77" t="s">
        <v>75</v>
      </c>
      <c r="B79" s="77"/>
      <c r="C79" s="77"/>
      <c r="D79" s="77"/>
      <c r="E79" s="77"/>
      <c r="F79" s="77"/>
      <c r="G79" s="79" t="s">
        <v>76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80">
        <v>0</v>
      </c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</row>
    <row r="80" spans="1:123" s="2" customFormat="1" ht="23.25" customHeight="1" x14ac:dyDescent="0.3">
      <c r="A80" s="77" t="s">
        <v>77</v>
      </c>
      <c r="B80" s="77"/>
      <c r="C80" s="77"/>
      <c r="D80" s="77"/>
      <c r="E80" s="77"/>
      <c r="F80" s="77"/>
      <c r="G80" s="78" t="s">
        <v>78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37">
        <v>0</v>
      </c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79" s="2" customFormat="1" ht="1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9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79" s="2" customFormat="1" ht="12.75" customHeight="1" x14ac:dyDescent="0.3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43" t="s">
        <v>79</v>
      </c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</row>
    <row r="83" spans="1:179" s="2" customFormat="1" ht="12.75" customHeight="1" x14ac:dyDescent="0.3">
      <c r="A83" s="44" t="s">
        <v>80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</row>
    <row r="84" spans="1:179" s="2" customFormat="1" ht="12.75" customHeight="1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"/>
      <c r="AJ84" s="1"/>
      <c r="AK84" s="1"/>
      <c r="AL84" s="1"/>
      <c r="AM84" s="1"/>
      <c r="AN84" s="1"/>
      <c r="AO84" s="1"/>
      <c r="AP84" s="1"/>
      <c r="AQ84" s="1"/>
      <c r="AR84" s="49" t="s">
        <v>160</v>
      </c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79" s="2" customFormat="1" ht="7.2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79" s="12" customFormat="1" ht="12" customHeight="1" x14ac:dyDescent="0.3">
      <c r="A86" s="57" t="s">
        <v>32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 t="s">
        <v>81</v>
      </c>
      <c r="V86" s="57"/>
      <c r="W86" s="57"/>
      <c r="X86" s="57"/>
      <c r="Y86" s="57"/>
      <c r="Z86" s="57"/>
      <c r="AA86" s="57"/>
      <c r="AB86" s="57" t="s">
        <v>82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46" t="s">
        <v>83</v>
      </c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</row>
    <row r="87" spans="1:179" s="2" customFormat="1" ht="12" customHeight="1" x14ac:dyDescent="0.3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58"/>
      <c r="V87" s="59"/>
      <c r="W87" s="59"/>
      <c r="X87" s="59"/>
      <c r="Y87" s="59"/>
      <c r="Z87" s="59"/>
      <c r="AA87" s="60"/>
      <c r="AB87" s="58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60"/>
      <c r="AP87" s="57" t="s">
        <v>84</v>
      </c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46" t="s">
        <v>85</v>
      </c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</row>
    <row r="88" spans="1:179" s="2" customFormat="1" ht="79.2" customHeight="1" x14ac:dyDescent="0.3">
      <c r="A88" s="58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58"/>
      <c r="V88" s="59"/>
      <c r="W88" s="59"/>
      <c r="X88" s="59"/>
      <c r="Y88" s="59"/>
      <c r="Z88" s="59"/>
      <c r="AA88" s="60"/>
      <c r="AB88" s="58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60"/>
      <c r="AP88" s="58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60"/>
      <c r="BI88" s="57" t="s">
        <v>86</v>
      </c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 t="s">
        <v>87</v>
      </c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 t="s">
        <v>88</v>
      </c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45" t="s">
        <v>89</v>
      </c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6"/>
      <c r="DY88" s="45" t="s">
        <v>90</v>
      </c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6"/>
      <c r="EP88" s="46" t="s">
        <v>91</v>
      </c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</row>
    <row r="89" spans="1:179" s="2" customFormat="1" ht="109.2" customHeight="1" x14ac:dyDescent="0.3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3"/>
      <c r="U89" s="61"/>
      <c r="V89" s="62"/>
      <c r="W89" s="62"/>
      <c r="X89" s="62"/>
      <c r="Y89" s="62"/>
      <c r="Z89" s="62"/>
      <c r="AA89" s="63"/>
      <c r="AB89" s="61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3"/>
      <c r="AP89" s="61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3"/>
      <c r="BI89" s="61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3"/>
      <c r="BZ89" s="61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3"/>
      <c r="CQ89" s="61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3"/>
      <c r="DH89" s="61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3"/>
      <c r="DY89" s="61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3"/>
      <c r="EP89" s="46" t="s">
        <v>84</v>
      </c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 t="s">
        <v>92</v>
      </c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</row>
    <row r="90" spans="1:179" s="2" customFormat="1" ht="11.25" customHeight="1" x14ac:dyDescent="0.3">
      <c r="A90" s="40">
        <v>1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>
        <v>2</v>
      </c>
      <c r="V90" s="40"/>
      <c r="W90" s="40"/>
      <c r="X90" s="40"/>
      <c r="Y90" s="40"/>
      <c r="Z90" s="40"/>
      <c r="AA90" s="40"/>
      <c r="AB90" s="40">
        <v>3</v>
      </c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>
        <v>4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>
        <v>5</v>
      </c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53" t="s">
        <v>93</v>
      </c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40">
        <v>6</v>
      </c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>
        <v>7</v>
      </c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>
        <v>8</v>
      </c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>
        <v>9</v>
      </c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>
        <v>10</v>
      </c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</row>
    <row r="91" spans="1:179" s="2" customFormat="1" ht="26.25" customHeight="1" x14ac:dyDescent="0.3">
      <c r="A91" s="55" t="s">
        <v>137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40">
        <v>100</v>
      </c>
      <c r="V91" s="40"/>
      <c r="W91" s="40"/>
      <c r="X91" s="40"/>
      <c r="Y91" s="40"/>
      <c r="Z91" s="40"/>
      <c r="AA91" s="40"/>
      <c r="AB91" s="53" t="s">
        <v>94</v>
      </c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30">
        <f>AP92+AP93</f>
        <v>50811243.799999997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64">
        <f>BI92</f>
        <v>34661500.479999997</v>
      </c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74">
        <v>0</v>
      </c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64">
        <f>CQ93</f>
        <v>8480632.9600000009</v>
      </c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74">
        <v>0</v>
      </c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>
        <v>0</v>
      </c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64">
        <f>EP92+EP93</f>
        <v>7669110.3600000003</v>
      </c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74">
        <v>0</v>
      </c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</row>
    <row r="92" spans="1:179" s="2" customFormat="1" ht="55.8" customHeight="1" x14ac:dyDescent="0.3">
      <c r="A92" s="54" t="s">
        <v>143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3" t="s">
        <v>95</v>
      </c>
      <c r="V92" s="53"/>
      <c r="W92" s="53"/>
      <c r="X92" s="53"/>
      <c r="Y92" s="53"/>
      <c r="Z92" s="53"/>
      <c r="AA92" s="53"/>
      <c r="AB92" s="53" t="s">
        <v>96</v>
      </c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30">
        <f>BI92+CQ92+EP92</f>
        <v>42321610.839999996</v>
      </c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>
        <v>34661500.479999997</v>
      </c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51">
        <v>0</v>
      </c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>
        <v>0</v>
      </c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>
        <v>0</v>
      </c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>
        <v>0</v>
      </c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30">
        <v>7660110.3600000003</v>
      </c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51">
        <v>0</v>
      </c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</row>
    <row r="93" spans="1:179" s="2" customFormat="1" ht="18.600000000000001" customHeight="1" x14ac:dyDescent="0.3">
      <c r="A93" s="54" t="s">
        <v>97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3" t="s">
        <v>98</v>
      </c>
      <c r="V93" s="53"/>
      <c r="W93" s="53"/>
      <c r="X93" s="53"/>
      <c r="Y93" s="53"/>
      <c r="Z93" s="53"/>
      <c r="AA93" s="53"/>
      <c r="AB93" s="53" t="s">
        <v>99</v>
      </c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30">
        <f>CQ93+EP93</f>
        <v>8489632.9600000009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51">
        <v>0</v>
      </c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>
        <v>0</v>
      </c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30">
        <v>8480632.9600000009</v>
      </c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51">
        <v>0</v>
      </c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>
        <v>0</v>
      </c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30">
        <v>9000</v>
      </c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51">
        <v>0</v>
      </c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</row>
    <row r="94" spans="1:179" s="2" customFormat="1" ht="27.75" customHeight="1" x14ac:dyDescent="0.3">
      <c r="A94" s="55" t="s">
        <v>138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40">
        <v>200</v>
      </c>
      <c r="V94" s="40"/>
      <c r="W94" s="40"/>
      <c r="X94" s="40"/>
      <c r="Y94" s="40"/>
      <c r="Z94" s="40"/>
      <c r="AA94" s="40"/>
      <c r="AB94" s="53" t="s">
        <v>94</v>
      </c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30">
        <f>BI94+CQ94+EP94</f>
        <v>50811243.799999997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>
        <f>BI95+BI99+BI101+BI105</f>
        <v>34661500.479999997</v>
      </c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51">
        <v>0</v>
      </c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30">
        <f>CQ95+CQ99+CQ101+CQ105</f>
        <v>8480632.959999999</v>
      </c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51">
        <v>0</v>
      </c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>
        <v>0</v>
      </c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30">
        <f>EP95+EP99+EP101+EP105</f>
        <v>7669110.3600000003</v>
      </c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51">
        <v>0</v>
      </c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</row>
    <row r="95" spans="1:179" s="2" customFormat="1" ht="41.4" customHeight="1" x14ac:dyDescent="0.3">
      <c r="A95" s="65" t="s">
        <v>139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7"/>
      <c r="U95" s="53">
        <v>210</v>
      </c>
      <c r="V95" s="53"/>
      <c r="W95" s="53"/>
      <c r="X95" s="53"/>
      <c r="Y95" s="53"/>
      <c r="Z95" s="53"/>
      <c r="AA95" s="53"/>
      <c r="AB95" s="53">
        <v>110</v>
      </c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30">
        <f>BI95+CQ95+EP95</f>
        <v>32259872.139999997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>
        <f>BI96+BI98+BI97</f>
        <v>31911173.619999997</v>
      </c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51">
        <v>0</v>
      </c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30">
        <f>CQ96+CQ98+CQ97</f>
        <v>295078.90000000002</v>
      </c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51">
        <v>0</v>
      </c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>
        <v>0</v>
      </c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30">
        <f>EP96+EP98+EP97</f>
        <v>53619.62</v>
      </c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51">
        <v>0</v>
      </c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</row>
    <row r="96" spans="1:179" s="2" customFormat="1" ht="40.799999999999997" customHeight="1" x14ac:dyDescent="0.3">
      <c r="A96" s="54" t="s">
        <v>142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3">
        <v>211</v>
      </c>
      <c r="V96" s="53"/>
      <c r="W96" s="53"/>
      <c r="X96" s="53"/>
      <c r="Y96" s="53"/>
      <c r="Z96" s="53"/>
      <c r="AA96" s="53"/>
      <c r="AB96" s="53" t="s">
        <v>101</v>
      </c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30">
        <f t="shared" ref="AP96:AP97" si="0">BI96+CQ96+EP96</f>
        <v>24401000.399999999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>
        <f>12853917.6+11505900.3</f>
        <v>24359817.899999999</v>
      </c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51">
        <v>0</v>
      </c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>
        <v>0</v>
      </c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>
        <v>0</v>
      </c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30">
        <v>41182.5</v>
      </c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51">
        <v>0</v>
      </c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</row>
    <row r="97" spans="1:179" s="2" customFormat="1" ht="59.25" customHeight="1" x14ac:dyDescent="0.3">
      <c r="A97" s="21" t="s">
        <v>140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3"/>
      <c r="U97" s="24"/>
      <c r="V97" s="25"/>
      <c r="W97" s="25"/>
      <c r="X97" s="25"/>
      <c r="Y97" s="25"/>
      <c r="Z97" s="25"/>
      <c r="AA97" s="26"/>
      <c r="AB97" s="24">
        <v>112</v>
      </c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6"/>
      <c r="AP97" s="27">
        <f t="shared" si="0"/>
        <v>296111.96000000002</v>
      </c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9"/>
      <c r="BI97" s="27">
        <v>1033.06</v>
      </c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9"/>
      <c r="BZ97" s="18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20"/>
      <c r="CQ97" s="71">
        <f>12520+282558.9</f>
        <v>295078.90000000002</v>
      </c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3"/>
      <c r="DH97" s="17"/>
      <c r="DI97" s="17"/>
      <c r="DJ97" s="18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20"/>
      <c r="EN97" s="17"/>
      <c r="EO97" s="17"/>
      <c r="EP97" s="18">
        <v>0</v>
      </c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20"/>
      <c r="FG97" s="18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20"/>
    </row>
    <row r="98" spans="1:179" s="2" customFormat="1" ht="56.25" customHeight="1" x14ac:dyDescent="0.3">
      <c r="A98" s="21" t="s">
        <v>100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3"/>
      <c r="U98" s="24"/>
      <c r="V98" s="25"/>
      <c r="W98" s="25"/>
      <c r="X98" s="25"/>
      <c r="Y98" s="25"/>
      <c r="Z98" s="25"/>
      <c r="AA98" s="26"/>
      <c r="AB98" s="24" t="s">
        <v>102</v>
      </c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6"/>
      <c r="AP98" s="27">
        <f t="shared" ref="AP98" si="1">BI98+CQ98+EP98</f>
        <v>7562759.7800000003</v>
      </c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9"/>
      <c r="BI98" s="27">
        <f>3996710+3553612.66</f>
        <v>7550322.6600000001</v>
      </c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9"/>
      <c r="BZ98" s="18">
        <v>0</v>
      </c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20"/>
      <c r="CQ98" s="18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20"/>
      <c r="DH98" s="18">
        <v>0</v>
      </c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20"/>
      <c r="DY98" s="18">
        <v>0</v>
      </c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20"/>
      <c r="EP98" s="27">
        <v>12437.12</v>
      </c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9"/>
      <c r="FG98" s="18">
        <v>0</v>
      </c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20"/>
    </row>
    <row r="99" spans="1:179" s="2" customFormat="1" ht="43.8" customHeight="1" x14ac:dyDescent="0.3">
      <c r="A99" s="65" t="s">
        <v>141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7"/>
      <c r="U99" s="24">
        <v>220</v>
      </c>
      <c r="V99" s="25"/>
      <c r="W99" s="25"/>
      <c r="X99" s="25"/>
      <c r="Y99" s="25"/>
      <c r="Z99" s="25"/>
      <c r="AA99" s="26"/>
      <c r="AB99" s="24">
        <v>300</v>
      </c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6"/>
      <c r="AP99" s="27">
        <f t="shared" ref="AP99" si="2">BI99+CQ99+EP99</f>
        <v>2579758.4900000002</v>
      </c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9"/>
      <c r="BI99" s="27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9"/>
      <c r="BZ99" s="18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20"/>
      <c r="CQ99" s="68">
        <f>CQ100</f>
        <v>2579758.4900000002</v>
      </c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70"/>
      <c r="DH99" s="17"/>
      <c r="DI99" s="17"/>
      <c r="DJ99" s="18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20"/>
      <c r="EN99" s="17"/>
      <c r="EO99" s="17"/>
      <c r="EP99" s="18">
        <v>0</v>
      </c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20"/>
      <c r="FG99" s="18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20"/>
    </row>
    <row r="100" spans="1:179" s="2" customFormat="1" ht="84" customHeight="1" x14ac:dyDescent="0.3">
      <c r="A100" s="21" t="s">
        <v>144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3"/>
      <c r="U100" s="24"/>
      <c r="V100" s="25"/>
      <c r="W100" s="25"/>
      <c r="X100" s="25"/>
      <c r="Y100" s="25"/>
      <c r="Z100" s="25"/>
      <c r="AA100" s="26"/>
      <c r="AB100" s="24">
        <v>321</v>
      </c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6"/>
      <c r="AP100" s="27">
        <f t="shared" ref="AP100" si="3">BI100+CQ100+EP100</f>
        <v>2579758.4900000002</v>
      </c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9"/>
      <c r="BI100" s="27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9"/>
      <c r="BZ100" s="18">
        <v>0</v>
      </c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20"/>
      <c r="CQ100" s="71">
        <f>2573442.49+6316</f>
        <v>2579758.4900000002</v>
      </c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3"/>
      <c r="DH100" s="18">
        <v>0</v>
      </c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20"/>
      <c r="DY100" s="18">
        <v>0</v>
      </c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20"/>
      <c r="EP100" s="18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20"/>
      <c r="FG100" s="18">
        <v>0</v>
      </c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20"/>
    </row>
    <row r="101" spans="1:179" s="2" customFormat="1" ht="45" customHeight="1" x14ac:dyDescent="0.3">
      <c r="A101" s="65" t="s">
        <v>145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7"/>
      <c r="U101" s="24" t="s">
        <v>104</v>
      </c>
      <c r="V101" s="25"/>
      <c r="W101" s="25"/>
      <c r="X101" s="25"/>
      <c r="Y101" s="25"/>
      <c r="Z101" s="25"/>
      <c r="AA101" s="26"/>
      <c r="AB101" s="53">
        <v>850</v>
      </c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6"/>
      <c r="AP101" s="27">
        <f t="shared" ref="AP101" si="4">BI101+CQ101+EP101</f>
        <v>429432.16</v>
      </c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9"/>
      <c r="BI101" s="30">
        <f>BI102+BI104</f>
        <v>423086.5</v>
      </c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9"/>
      <c r="BZ101" s="18">
        <v>0</v>
      </c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20"/>
      <c r="CQ101" s="30">
        <f>CQ102+CQ104</f>
        <v>0</v>
      </c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9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>
        <f>EP102+EP103+EP104</f>
        <v>6345.66</v>
      </c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18">
        <v>0</v>
      </c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20"/>
    </row>
    <row r="102" spans="1:179" s="2" customFormat="1" ht="57" customHeight="1" x14ac:dyDescent="0.3">
      <c r="A102" s="21" t="s">
        <v>148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3"/>
      <c r="U102" s="24"/>
      <c r="V102" s="25"/>
      <c r="W102" s="25"/>
      <c r="X102" s="25"/>
      <c r="Y102" s="25"/>
      <c r="Z102" s="25"/>
      <c r="AA102" s="26"/>
      <c r="AB102" s="24" t="s">
        <v>105</v>
      </c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6"/>
      <c r="AP102" s="27">
        <f t="shared" ref="AP102" si="5">BI102+CQ102+EP102</f>
        <v>423086.5</v>
      </c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9"/>
      <c r="BI102" s="30">
        <v>423086.5</v>
      </c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9"/>
      <c r="BZ102" s="18">
        <v>0</v>
      </c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2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18">
        <v>0</v>
      </c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20"/>
    </row>
    <row r="103" spans="1:179" s="2" customFormat="1" ht="40.200000000000003" customHeight="1" x14ac:dyDescent="0.3">
      <c r="A103" s="21" t="s">
        <v>161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4"/>
      <c r="V103" s="25"/>
      <c r="W103" s="25"/>
      <c r="X103" s="25"/>
      <c r="Y103" s="25"/>
      <c r="Z103" s="25"/>
      <c r="AA103" s="26"/>
      <c r="AB103" s="24">
        <v>852</v>
      </c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6"/>
      <c r="AP103" s="27">
        <f t="shared" ref="AP103" si="6">BI103+CQ103+EP103</f>
        <v>6213.71</v>
      </c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9"/>
      <c r="BI103" s="30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9"/>
      <c r="BZ103" s="18">
        <v>0</v>
      </c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2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>
        <v>6213.71</v>
      </c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18">
        <v>0</v>
      </c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20"/>
    </row>
    <row r="104" spans="1:179" s="2" customFormat="1" ht="29.4" customHeight="1" x14ac:dyDescent="0.3">
      <c r="A104" s="21" t="s">
        <v>146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3"/>
      <c r="U104" s="24"/>
      <c r="V104" s="25"/>
      <c r="W104" s="25"/>
      <c r="X104" s="25"/>
      <c r="Y104" s="25"/>
      <c r="Z104" s="25"/>
      <c r="AA104" s="26"/>
      <c r="AB104" s="53">
        <v>853</v>
      </c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6"/>
      <c r="AP104" s="27">
        <f t="shared" ref="AP104:AP106" si="7">BI104+CQ104+EP104</f>
        <v>131.94999999999999</v>
      </c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9"/>
      <c r="BI104" s="27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9"/>
      <c r="BZ104" s="18">
        <v>0</v>
      </c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2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>
        <f>112.87+19.08</f>
        <v>131.94999999999999</v>
      </c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18">
        <v>0</v>
      </c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20"/>
    </row>
    <row r="105" spans="1:179" s="2" customFormat="1" ht="43.5" customHeight="1" x14ac:dyDescent="0.3">
      <c r="A105" s="65" t="s">
        <v>147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7"/>
      <c r="U105" s="53" t="s">
        <v>103</v>
      </c>
      <c r="V105" s="53"/>
      <c r="W105" s="53"/>
      <c r="X105" s="53"/>
      <c r="Y105" s="53"/>
      <c r="Z105" s="53"/>
      <c r="AA105" s="53"/>
      <c r="AB105" s="53">
        <v>240</v>
      </c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30">
        <f t="shared" si="7"/>
        <v>15542181.01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>
        <f>BI106</f>
        <v>2327240.36</v>
      </c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51">
        <v>0</v>
      </c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30">
        <f>CQ106</f>
        <v>5605795.5699999994</v>
      </c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>
        <f>EP106</f>
        <v>7609145.0800000001</v>
      </c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51">
        <v>0</v>
      </c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</row>
    <row r="106" spans="1:179" s="2" customFormat="1" ht="100.8" customHeight="1" x14ac:dyDescent="0.3">
      <c r="A106" s="21" t="s">
        <v>149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3"/>
      <c r="U106" s="24"/>
      <c r="V106" s="25"/>
      <c r="W106" s="25"/>
      <c r="X106" s="25"/>
      <c r="Y106" s="25"/>
      <c r="Z106" s="25"/>
      <c r="AA106" s="26"/>
      <c r="AB106" s="24">
        <v>244</v>
      </c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6"/>
      <c r="AP106" s="27">
        <f t="shared" si="7"/>
        <v>15542181.01</v>
      </c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9"/>
      <c r="BI106" s="30">
        <f>181618.04+326993+70000+115761.31+1558189.67+74678.34</f>
        <v>2327240.36</v>
      </c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9"/>
      <c r="BZ106" s="18">
        <v>0</v>
      </c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20"/>
      <c r="CQ106" s="64">
        <f>153850+5403373.55+48572.02</f>
        <v>5605795.5699999994</v>
      </c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>
        <f>15270+121162.76+159734.04+186068+7089164.9+362.07+19086+9297.31+9000</f>
        <v>7609145.0800000001</v>
      </c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18">
        <v>0</v>
      </c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20"/>
    </row>
    <row r="107" spans="1:179" s="2" customFormat="1" ht="43.5" customHeight="1" x14ac:dyDescent="0.3">
      <c r="A107" s="55" t="s">
        <v>106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40">
        <v>300</v>
      </c>
      <c r="V107" s="40"/>
      <c r="W107" s="40"/>
      <c r="X107" s="40"/>
      <c r="Y107" s="40"/>
      <c r="Z107" s="40"/>
      <c r="AA107" s="40"/>
      <c r="AB107" s="53" t="s">
        <v>94</v>
      </c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1">
        <v>0</v>
      </c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>
        <v>0</v>
      </c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>
        <v>0</v>
      </c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>
        <v>0</v>
      </c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>
        <v>0</v>
      </c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>
        <v>0</v>
      </c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>
        <v>0</v>
      </c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>
        <v>0</v>
      </c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</row>
    <row r="108" spans="1:179" s="2" customFormat="1" ht="11.25" customHeight="1" x14ac:dyDescent="0.3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1">
        <v>0</v>
      </c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>
        <v>0</v>
      </c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>
        <v>0</v>
      </c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>
        <v>0</v>
      </c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>
        <v>0</v>
      </c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>
        <v>0</v>
      </c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>
        <v>0</v>
      </c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>
        <v>0</v>
      </c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</row>
    <row r="109" spans="1:179" s="2" customFormat="1" ht="28.5" customHeight="1" x14ac:dyDescent="0.3">
      <c r="A109" s="55" t="s">
        <v>107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40">
        <v>400</v>
      </c>
      <c r="V109" s="40"/>
      <c r="W109" s="40"/>
      <c r="X109" s="40"/>
      <c r="Y109" s="40"/>
      <c r="Z109" s="40"/>
      <c r="AA109" s="40"/>
      <c r="AB109" s="53" t="s">
        <v>94</v>
      </c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1">
        <v>0</v>
      </c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>
        <v>0</v>
      </c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>
        <v>0</v>
      </c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>
        <v>0</v>
      </c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>
        <v>0</v>
      </c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>
        <v>0</v>
      </c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>
        <v>0</v>
      </c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>
        <v>0</v>
      </c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</row>
    <row r="110" spans="1:179" s="2" customFormat="1" ht="11.25" customHeight="1" x14ac:dyDescent="0.3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1">
        <v>0</v>
      </c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>
        <v>0</v>
      </c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>
        <v>0</v>
      </c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>
        <v>0</v>
      </c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>
        <v>0</v>
      </c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>
        <v>0</v>
      </c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>
        <v>0</v>
      </c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>
        <v>0</v>
      </c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</row>
    <row r="111" spans="1:179" s="2" customFormat="1" ht="27.75" customHeight="1" x14ac:dyDescent="0.3">
      <c r="A111" s="55" t="s">
        <v>108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40">
        <v>500</v>
      </c>
      <c r="V111" s="40"/>
      <c r="W111" s="40"/>
      <c r="X111" s="40"/>
      <c r="Y111" s="40"/>
      <c r="Z111" s="40"/>
      <c r="AA111" s="40"/>
      <c r="AB111" s="53" t="s">
        <v>94</v>
      </c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1">
        <v>0</v>
      </c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>
        <v>0</v>
      </c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>
        <v>0</v>
      </c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>
        <v>0</v>
      </c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>
        <v>0</v>
      </c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>
        <v>0</v>
      </c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>
        <v>0</v>
      </c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>
        <v>0</v>
      </c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</row>
    <row r="112" spans="1:179" s="2" customFormat="1" ht="27.75" customHeight="1" x14ac:dyDescent="0.3">
      <c r="A112" s="55" t="s">
        <v>109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40">
        <v>600</v>
      </c>
      <c r="V112" s="40"/>
      <c r="W112" s="40"/>
      <c r="X112" s="40"/>
      <c r="Y112" s="40"/>
      <c r="Z112" s="40"/>
      <c r="AA112" s="40"/>
      <c r="AB112" s="53" t="s">
        <v>94</v>
      </c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1">
        <v>0</v>
      </c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>
        <v>0</v>
      </c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>
        <v>0</v>
      </c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>
        <v>0</v>
      </c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>
        <v>0</v>
      </c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>
        <v>0</v>
      </c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>
        <v>0</v>
      </c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>
        <v>0</v>
      </c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</row>
    <row r="113" spans="1:179" s="2" customFormat="1" ht="7.2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9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79" s="2" customFormat="1" ht="12.75" customHeight="1" x14ac:dyDescent="0.3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43" t="s">
        <v>110</v>
      </c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</row>
    <row r="115" spans="1:179" s="2" customFormat="1" ht="24.75" customHeight="1" x14ac:dyDescent="0.3">
      <c r="A115" s="48" t="s">
        <v>111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</row>
    <row r="116" spans="1:179" s="2" customFormat="1" ht="12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"/>
      <c r="AJ116" s="1"/>
      <c r="AK116" s="1"/>
      <c r="AL116" s="1"/>
      <c r="AM116" s="1"/>
      <c r="AN116" s="1"/>
      <c r="AO116" s="1"/>
      <c r="AP116" s="1"/>
      <c r="AQ116" s="1"/>
      <c r="AR116" s="49" t="s">
        <v>160</v>
      </c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79" s="2" customFormat="1" ht="10.199999999999999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79" s="12" customFormat="1" ht="12" customHeight="1" x14ac:dyDescent="0.3">
      <c r="A118" s="57" t="s">
        <v>32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 t="s">
        <v>81</v>
      </c>
      <c r="V118" s="57"/>
      <c r="W118" s="57"/>
      <c r="X118" s="57"/>
      <c r="Y118" s="57"/>
      <c r="Z118" s="57"/>
      <c r="AA118" s="57"/>
      <c r="AB118" s="57" t="s">
        <v>112</v>
      </c>
      <c r="AC118" s="57"/>
      <c r="AD118" s="57"/>
      <c r="AE118" s="57"/>
      <c r="AF118" s="57"/>
      <c r="AG118" s="57"/>
      <c r="AH118" s="57"/>
      <c r="AI118" s="57"/>
      <c r="AJ118" s="46" t="s">
        <v>113</v>
      </c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</row>
    <row r="119" spans="1:179" s="2" customFormat="1" ht="12" customHeight="1" x14ac:dyDescent="0.3">
      <c r="A119" s="58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60"/>
      <c r="U119" s="58"/>
      <c r="V119" s="59"/>
      <c r="W119" s="59"/>
      <c r="X119" s="59"/>
      <c r="Y119" s="59"/>
      <c r="Z119" s="59"/>
      <c r="AA119" s="60"/>
      <c r="AB119" s="58"/>
      <c r="AC119" s="59"/>
      <c r="AD119" s="59"/>
      <c r="AE119" s="59"/>
      <c r="AF119" s="59"/>
      <c r="AG119" s="59"/>
      <c r="AH119" s="59"/>
      <c r="AI119" s="60"/>
      <c r="AJ119" s="57" t="s">
        <v>114</v>
      </c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46" t="s">
        <v>85</v>
      </c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</row>
    <row r="120" spans="1:179" s="2" customFormat="1" ht="60" customHeight="1" x14ac:dyDescent="0.3">
      <c r="A120" s="58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60"/>
      <c r="U120" s="58"/>
      <c r="V120" s="59"/>
      <c r="W120" s="59"/>
      <c r="X120" s="59"/>
      <c r="Y120" s="59"/>
      <c r="Z120" s="59"/>
      <c r="AA120" s="60"/>
      <c r="AB120" s="58"/>
      <c r="AC120" s="59"/>
      <c r="AD120" s="59"/>
      <c r="AE120" s="59"/>
      <c r="AF120" s="59"/>
      <c r="AG120" s="59"/>
      <c r="AH120" s="59"/>
      <c r="AI120" s="60"/>
      <c r="AJ120" s="61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3"/>
      <c r="CF120" s="46" t="s">
        <v>115</v>
      </c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 t="s">
        <v>116</v>
      </c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</row>
    <row r="121" spans="1:179" s="2" customFormat="1" ht="48.75" customHeight="1" x14ac:dyDescent="0.3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3"/>
      <c r="U121" s="61"/>
      <c r="V121" s="62"/>
      <c r="W121" s="62"/>
      <c r="X121" s="62"/>
      <c r="Y121" s="62"/>
      <c r="Z121" s="62"/>
      <c r="AA121" s="63"/>
      <c r="AB121" s="61"/>
      <c r="AC121" s="62"/>
      <c r="AD121" s="62"/>
      <c r="AE121" s="62"/>
      <c r="AF121" s="62"/>
      <c r="AG121" s="62"/>
      <c r="AH121" s="62"/>
      <c r="AI121" s="63"/>
      <c r="AJ121" s="46" t="s">
        <v>155</v>
      </c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 t="s">
        <v>156</v>
      </c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 t="s">
        <v>157</v>
      </c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 t="s">
        <v>155</v>
      </c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 t="s">
        <v>156</v>
      </c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 t="s">
        <v>157</v>
      </c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 t="s">
        <v>155</v>
      </c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 t="s">
        <v>156</v>
      </c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 t="s">
        <v>157</v>
      </c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</row>
    <row r="122" spans="1:179" s="2" customFormat="1" ht="11.25" customHeight="1" x14ac:dyDescent="0.3">
      <c r="A122" s="40">
        <v>1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>
        <v>2</v>
      </c>
      <c r="V122" s="40"/>
      <c r="W122" s="40"/>
      <c r="X122" s="40"/>
      <c r="Y122" s="40"/>
      <c r="Z122" s="40"/>
      <c r="AA122" s="40"/>
      <c r="AB122" s="40">
        <v>3</v>
      </c>
      <c r="AC122" s="40"/>
      <c r="AD122" s="40"/>
      <c r="AE122" s="40"/>
      <c r="AF122" s="40"/>
      <c r="AG122" s="40"/>
      <c r="AH122" s="40"/>
      <c r="AI122" s="40"/>
      <c r="AJ122" s="40">
        <v>4</v>
      </c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>
        <v>5</v>
      </c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>
        <v>6</v>
      </c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>
        <v>7</v>
      </c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>
        <v>8</v>
      </c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>
        <v>9</v>
      </c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>
        <v>10</v>
      </c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>
        <v>11</v>
      </c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>
        <v>12</v>
      </c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</row>
    <row r="123" spans="1:179" s="2" customFormat="1" ht="60" customHeight="1" x14ac:dyDescent="0.3">
      <c r="A123" s="55" t="s">
        <v>117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6">
        <v>1</v>
      </c>
      <c r="V123" s="56"/>
      <c r="W123" s="56"/>
      <c r="X123" s="56"/>
      <c r="Y123" s="56"/>
      <c r="Z123" s="56"/>
      <c r="AA123" s="56"/>
      <c r="AB123" s="53" t="s">
        <v>94</v>
      </c>
      <c r="AC123" s="53"/>
      <c r="AD123" s="53"/>
      <c r="AE123" s="53"/>
      <c r="AF123" s="53"/>
      <c r="AG123" s="53"/>
      <c r="AH123" s="53"/>
      <c r="AI123" s="53"/>
      <c r="AJ123" s="30">
        <f>CF123</f>
        <v>15542181.01</v>
      </c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51">
        <v>0</v>
      </c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>
        <v>0</v>
      </c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30">
        <v>15542181.01</v>
      </c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51">
        <v>0</v>
      </c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>
        <v>0</v>
      </c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>
        <v>0</v>
      </c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>
        <v>0</v>
      </c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>
        <v>0</v>
      </c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</row>
    <row r="124" spans="1:179" s="2" customFormat="1" ht="87.75" customHeight="1" x14ac:dyDescent="0.3">
      <c r="A124" s="54" t="s">
        <v>118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40">
        <v>1001</v>
      </c>
      <c r="V124" s="40"/>
      <c r="W124" s="40"/>
      <c r="X124" s="40"/>
      <c r="Y124" s="40"/>
      <c r="Z124" s="40"/>
      <c r="AA124" s="40"/>
      <c r="AB124" s="53" t="s">
        <v>94</v>
      </c>
      <c r="AC124" s="53"/>
      <c r="AD124" s="53"/>
      <c r="AE124" s="53"/>
      <c r="AF124" s="53"/>
      <c r="AG124" s="53"/>
      <c r="AH124" s="53"/>
      <c r="AI124" s="53"/>
      <c r="AJ124" s="51">
        <v>0</v>
      </c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>
        <v>0</v>
      </c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>
        <v>0</v>
      </c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>
        <v>0</v>
      </c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>
        <v>0</v>
      </c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>
        <v>0</v>
      </c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>
        <v>0</v>
      </c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>
        <v>0</v>
      </c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>
        <v>0</v>
      </c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</row>
    <row r="125" spans="1:179" s="2" customFormat="1" ht="11.25" customHeight="1" x14ac:dyDescent="0.3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1">
        <v>0</v>
      </c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>
        <v>0</v>
      </c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>
        <v>0</v>
      </c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>
        <v>0</v>
      </c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>
        <v>0</v>
      </c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>
        <v>0</v>
      </c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>
        <v>0</v>
      </c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>
        <v>0</v>
      </c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>
        <v>0</v>
      </c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</row>
    <row r="126" spans="1:179" s="2" customFormat="1" ht="57" customHeight="1" x14ac:dyDescent="0.3">
      <c r="A126" s="54" t="s">
        <v>119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40">
        <v>2001</v>
      </c>
      <c r="V126" s="40"/>
      <c r="W126" s="40"/>
      <c r="X126" s="40"/>
      <c r="Y126" s="40"/>
      <c r="Z126" s="40"/>
      <c r="AA126" s="40"/>
      <c r="AB126" s="53" t="s">
        <v>94</v>
      </c>
      <c r="AC126" s="53"/>
      <c r="AD126" s="53"/>
      <c r="AE126" s="53"/>
      <c r="AF126" s="53"/>
      <c r="AG126" s="53"/>
      <c r="AH126" s="53"/>
      <c r="AI126" s="53"/>
      <c r="AJ126" s="30">
        <f>CF126</f>
        <v>15542181.01</v>
      </c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51">
        <v>0</v>
      </c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>
        <v>0</v>
      </c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30">
        <f>CF127</f>
        <v>15542181.01</v>
      </c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51">
        <v>0</v>
      </c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>
        <v>0</v>
      </c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>
        <v>0</v>
      </c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>
        <v>0</v>
      </c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>
        <v>0</v>
      </c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</row>
    <row r="127" spans="1:179" s="2" customFormat="1" ht="14.25" customHeight="1" x14ac:dyDescent="0.3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30">
        <f>CF127</f>
        <v>15542181.01</v>
      </c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51">
        <v>0</v>
      </c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>
        <v>0</v>
      </c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30">
        <f>AP105</f>
        <v>15542181.01</v>
      </c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51">
        <v>0</v>
      </c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>
        <v>0</v>
      </c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>
        <v>0</v>
      </c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>
        <v>0</v>
      </c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>
        <v>0</v>
      </c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</row>
    <row r="128" spans="1:179" s="2" customFormat="1" ht="7.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9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.75" customHeight="1" x14ac:dyDescent="0.3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43" t="s">
        <v>120</v>
      </c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</row>
    <row r="130" spans="1:123" s="2" customFormat="1" ht="24.75" customHeight="1" x14ac:dyDescent="0.3">
      <c r="A130" s="48" t="s">
        <v>121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</row>
    <row r="131" spans="1:123" s="2" customFormat="1" ht="12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"/>
      <c r="AP131" s="1"/>
      <c r="AQ131" s="1"/>
      <c r="AR131" s="49" t="s">
        <v>154</v>
      </c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s="2" customFormat="1" ht="10.199999999999999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0"/>
      <c r="AJ132" s="10"/>
      <c r="AK132" s="10"/>
      <c r="AL132" s="10"/>
      <c r="AM132" s="10"/>
      <c r="AN132" s="10"/>
      <c r="AO132" s="1"/>
      <c r="AP132" s="1"/>
      <c r="AQ132" s="1"/>
      <c r="AR132" s="50" t="s">
        <v>122</v>
      </c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s="2" customFormat="1" ht="7.2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9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s="2" customFormat="1" ht="12" customHeight="1" x14ac:dyDescent="0.3">
      <c r="A134" s="45" t="s">
        <v>32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6" t="s">
        <v>81</v>
      </c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 t="s">
        <v>33</v>
      </c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</row>
    <row r="135" spans="1:123" s="2" customFormat="1" ht="11.25" customHeight="1" x14ac:dyDescent="0.3">
      <c r="A135" s="39">
        <v>1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40">
        <v>2</v>
      </c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>
        <v>3</v>
      </c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</row>
    <row r="136" spans="1:123" s="2" customFormat="1" ht="12" customHeight="1" x14ac:dyDescent="0.3">
      <c r="A136" s="35" t="s">
        <v>108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6">
        <v>10</v>
      </c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7">
        <v>0</v>
      </c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</row>
    <row r="137" spans="1:123" s="2" customFormat="1" ht="12" customHeight="1" x14ac:dyDescent="0.3">
      <c r="A137" s="35" t="s">
        <v>109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6">
        <v>20</v>
      </c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7">
        <v>2000</v>
      </c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</row>
    <row r="138" spans="1:123" s="2" customFormat="1" ht="12" customHeight="1" x14ac:dyDescent="0.3">
      <c r="A138" s="35" t="s">
        <v>123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6">
        <v>30</v>
      </c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7">
        <v>0</v>
      </c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</row>
    <row r="139" spans="1:123" s="2" customFormat="1" ht="12" customHeight="1" x14ac:dyDescent="0.3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37">
        <v>0</v>
      </c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2" customFormat="1" ht="12" customHeight="1" x14ac:dyDescent="0.3">
      <c r="A140" s="35" t="s">
        <v>124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6">
        <v>40</v>
      </c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7">
        <v>0</v>
      </c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</row>
    <row r="141" spans="1:123" s="2" customFormat="1" ht="12" customHeight="1" x14ac:dyDescent="0.3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37">
        <v>0</v>
      </c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</row>
    <row r="142" spans="1:123" s="2" customFormat="1" ht="1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9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s="2" customFormat="1" ht="12.75" customHeight="1" x14ac:dyDescent="0.3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43" t="s">
        <v>125</v>
      </c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</row>
    <row r="144" spans="1:123" s="2" customFormat="1" ht="12.75" customHeight="1" x14ac:dyDescent="0.3">
      <c r="A144" s="44" t="s">
        <v>126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</row>
    <row r="145" spans="1:123" s="2" customFormat="1" ht="7.2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9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s="2" customFormat="1" ht="12" customHeight="1" x14ac:dyDescent="0.3">
      <c r="A146" s="45" t="s">
        <v>32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6" t="s">
        <v>81</v>
      </c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 t="s">
        <v>46</v>
      </c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</row>
    <row r="147" spans="1:123" s="2" customFormat="1" ht="11.25" customHeight="1" x14ac:dyDescent="0.3">
      <c r="A147" s="39">
        <v>1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40">
        <v>2</v>
      </c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>
        <v>3</v>
      </c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</row>
    <row r="148" spans="1:123" s="2" customFormat="1" ht="12" customHeight="1" x14ac:dyDescent="0.3">
      <c r="A148" s="35" t="s">
        <v>127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6">
        <v>10</v>
      </c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7">
        <v>0</v>
      </c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</row>
    <row r="149" spans="1:123" s="2" customFormat="1" ht="34.5" customHeight="1" x14ac:dyDescent="0.3">
      <c r="A149" s="35" t="s">
        <v>128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6">
        <v>20</v>
      </c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7">
        <v>0</v>
      </c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</row>
    <row r="150" spans="1:123" s="2" customFormat="1" ht="12" customHeight="1" x14ac:dyDescent="0.3">
      <c r="A150" s="38" t="s">
        <v>129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6">
        <v>30</v>
      </c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7">
        <v>0</v>
      </c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</row>
    <row r="151" spans="1:123" s="2" customFormat="1" ht="1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9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s="2" customFormat="1" ht="12.75" customHeight="1" x14ac:dyDescent="0.3">
      <c r="A152" s="32" t="s">
        <v>130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s="2" customFormat="1" ht="12.75" customHeight="1" x14ac:dyDescent="0.3">
      <c r="A153" s="32" t="s">
        <v>131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1"/>
      <c r="BY153" s="1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</row>
    <row r="154" spans="1:123" s="15" customFormat="1" ht="12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4"/>
      <c r="AY154" s="14"/>
      <c r="AZ154" s="14"/>
      <c r="BA154" s="14"/>
      <c r="BB154" s="14"/>
      <c r="BC154" s="14"/>
      <c r="BD154" s="31" t="s">
        <v>3</v>
      </c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14"/>
      <c r="BY154" s="14"/>
      <c r="BZ154" s="31" t="s">
        <v>4</v>
      </c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</row>
    <row r="155" spans="1:123" s="2" customFormat="1" ht="12.75" customHeight="1" x14ac:dyDescent="0.3">
      <c r="A155" s="32" t="s">
        <v>132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1"/>
      <c r="BY155" s="1"/>
      <c r="BZ155" s="34" t="s">
        <v>135</v>
      </c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</row>
    <row r="156" spans="1:123" s="15" customFormat="1" ht="12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4"/>
      <c r="AY156" s="14"/>
      <c r="AZ156" s="14"/>
      <c r="BA156" s="14"/>
      <c r="BB156" s="14"/>
      <c r="BC156" s="14"/>
      <c r="BD156" s="31" t="s">
        <v>3</v>
      </c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14"/>
      <c r="BY156" s="14"/>
      <c r="BZ156" s="31" t="s">
        <v>4</v>
      </c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</row>
  </sheetData>
  <mergeCells count="560">
    <mergeCell ref="EP101:FF101"/>
    <mergeCell ref="FG101:FW101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FG96:FW96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DH96:DX96"/>
    <mergeCell ref="DY96:EO96"/>
    <mergeCell ref="DJ97:EM97"/>
    <mergeCell ref="A96:T96"/>
    <mergeCell ref="U96:AA96"/>
    <mergeCell ref="AB96:AO96"/>
    <mergeCell ref="AP96:BH96"/>
    <mergeCell ref="BI96:BY96"/>
    <mergeCell ref="BZ96:CP96"/>
    <mergeCell ref="CQ96:DG96"/>
    <mergeCell ref="EP96:FF96"/>
    <mergeCell ref="CQ97:DG97"/>
    <mergeCell ref="CO1:FW1"/>
    <mergeCell ref="BE3:DD3"/>
    <mergeCell ref="DX3:FW3"/>
    <mergeCell ref="BE4:DD4"/>
    <mergeCell ref="DX4:FW4"/>
    <mergeCell ref="BE5:DD5"/>
    <mergeCell ref="DX5:FW5"/>
    <mergeCell ref="A32:FW34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22:EX23"/>
    <mergeCell ref="A25:DS25"/>
    <mergeCell ref="A26:DS26"/>
    <mergeCell ref="A27:FW29"/>
    <mergeCell ref="A31:DS31"/>
    <mergeCell ref="AN18:AY18"/>
    <mergeCell ref="CC18:CM18"/>
    <mergeCell ref="CO18:DD18"/>
    <mergeCell ref="EV18:FF18"/>
    <mergeCell ref="FH18:FW18"/>
    <mergeCell ref="AN20:EX21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73:F73"/>
    <mergeCell ref="G73:CI73"/>
    <mergeCell ref="CJ73:DS73"/>
    <mergeCell ref="A71:F71"/>
    <mergeCell ref="G71:CI71"/>
    <mergeCell ref="CJ71:DS71"/>
    <mergeCell ref="A72:F72"/>
    <mergeCell ref="G72:CI72"/>
    <mergeCell ref="CJ72:DS72"/>
    <mergeCell ref="A76:F76"/>
    <mergeCell ref="G76:CI76"/>
    <mergeCell ref="CJ76:DS76"/>
    <mergeCell ref="A77:F77"/>
    <mergeCell ref="G77:CI77"/>
    <mergeCell ref="CJ77:DS77"/>
    <mergeCell ref="A74:F74"/>
    <mergeCell ref="G74:CI74"/>
    <mergeCell ref="CJ74:DS74"/>
    <mergeCell ref="A75:F75"/>
    <mergeCell ref="G75:CI75"/>
    <mergeCell ref="CJ75:DS75"/>
    <mergeCell ref="DH88:DX89"/>
    <mergeCell ref="A80:F80"/>
    <mergeCell ref="G80:CI80"/>
    <mergeCell ref="CJ80:DS80"/>
    <mergeCell ref="CV82:DS82"/>
    <mergeCell ref="A83:DS83"/>
    <mergeCell ref="AR84:CD84"/>
    <mergeCell ref="A78:F78"/>
    <mergeCell ref="G78:CI78"/>
    <mergeCell ref="CJ78:DS78"/>
    <mergeCell ref="A79:F79"/>
    <mergeCell ref="G79:CI79"/>
    <mergeCell ref="CJ79:DS79"/>
    <mergeCell ref="A91:T91"/>
    <mergeCell ref="U91:AA91"/>
    <mergeCell ref="AB91:AO91"/>
    <mergeCell ref="AP91:BH91"/>
    <mergeCell ref="BI91:BY91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BZ91:CP91"/>
    <mergeCell ref="CQ91:DG91"/>
    <mergeCell ref="DH91:DX91"/>
    <mergeCell ref="DY91:EO91"/>
    <mergeCell ref="EP91:FF91"/>
    <mergeCell ref="FG91:FW91"/>
    <mergeCell ref="CQ90:DG90"/>
    <mergeCell ref="DH90:DX90"/>
    <mergeCell ref="DY90:EO90"/>
    <mergeCell ref="EP90:FF90"/>
    <mergeCell ref="FG90:FW90"/>
    <mergeCell ref="A93:T93"/>
    <mergeCell ref="U93:AA93"/>
    <mergeCell ref="AB93:AO93"/>
    <mergeCell ref="AP93:BH93"/>
    <mergeCell ref="BI93:BY93"/>
    <mergeCell ref="A92:T92"/>
    <mergeCell ref="U92:AA92"/>
    <mergeCell ref="AB92:AO92"/>
    <mergeCell ref="AP92:BH92"/>
    <mergeCell ref="BI92:BY92"/>
    <mergeCell ref="BZ93:CP93"/>
    <mergeCell ref="CQ93:DG93"/>
    <mergeCell ref="DH93:DX93"/>
    <mergeCell ref="DY93:EO93"/>
    <mergeCell ref="EP93:FF93"/>
    <mergeCell ref="FG93:FW93"/>
    <mergeCell ref="CQ92:DG92"/>
    <mergeCell ref="DH92:DX92"/>
    <mergeCell ref="DY92:EO92"/>
    <mergeCell ref="EP92:FF92"/>
    <mergeCell ref="FG92:FW92"/>
    <mergeCell ref="BZ92:CP92"/>
    <mergeCell ref="A95:T95"/>
    <mergeCell ref="U95:AA95"/>
    <mergeCell ref="AB95:AO95"/>
    <mergeCell ref="AP95:BH95"/>
    <mergeCell ref="BI95:BY95"/>
    <mergeCell ref="A94:T94"/>
    <mergeCell ref="U94:AA94"/>
    <mergeCell ref="AB94:AO94"/>
    <mergeCell ref="AP94:BH94"/>
    <mergeCell ref="BI94:BY94"/>
    <mergeCell ref="BZ95:CP95"/>
    <mergeCell ref="CQ95:DG95"/>
    <mergeCell ref="DH95:DX95"/>
    <mergeCell ref="DY95:EO95"/>
    <mergeCell ref="EP95:FF95"/>
    <mergeCell ref="FG95:FW95"/>
    <mergeCell ref="CQ94:DG94"/>
    <mergeCell ref="DH94:DX94"/>
    <mergeCell ref="DY94:EO94"/>
    <mergeCell ref="EP94:FF94"/>
    <mergeCell ref="FG94:FW94"/>
    <mergeCell ref="BZ94:CP94"/>
    <mergeCell ref="A100:T100"/>
    <mergeCell ref="U100:AA100"/>
    <mergeCell ref="AB100:AO100"/>
    <mergeCell ref="AP100:BH100"/>
    <mergeCell ref="BI100:BY100"/>
    <mergeCell ref="A97:T97"/>
    <mergeCell ref="U97:AA97"/>
    <mergeCell ref="AB97:AO97"/>
    <mergeCell ref="AP97:BH97"/>
    <mergeCell ref="BI97:BY97"/>
    <mergeCell ref="A99:T99"/>
    <mergeCell ref="U99:AA99"/>
    <mergeCell ref="AB99:AO99"/>
    <mergeCell ref="AP99:BH99"/>
    <mergeCell ref="BI99:BY99"/>
    <mergeCell ref="BZ99:CP99"/>
    <mergeCell ref="CQ99:DG99"/>
    <mergeCell ref="DJ99:EM99"/>
    <mergeCell ref="EP99:FF99"/>
    <mergeCell ref="FG99:FW99"/>
    <mergeCell ref="BZ100:CP100"/>
    <mergeCell ref="CQ100:DG100"/>
    <mergeCell ref="DH100:DX100"/>
    <mergeCell ref="DY100:EO100"/>
    <mergeCell ref="EP100:FF100"/>
    <mergeCell ref="FG100:FW100"/>
    <mergeCell ref="EP97:FF97"/>
    <mergeCell ref="FG97:FW97"/>
    <mergeCell ref="BZ97:CP97"/>
    <mergeCell ref="A104:T104"/>
    <mergeCell ref="U104:AA104"/>
    <mergeCell ref="AB104:AO104"/>
    <mergeCell ref="AP104:BH104"/>
    <mergeCell ref="BI104:BY104"/>
    <mergeCell ref="A106:T106"/>
    <mergeCell ref="U106:AA106"/>
    <mergeCell ref="AB106:AO106"/>
    <mergeCell ref="AP106:BH106"/>
    <mergeCell ref="BI106:BY106"/>
    <mergeCell ref="BI102:BY102"/>
    <mergeCell ref="AP102:BH102"/>
    <mergeCell ref="AB102:AO102"/>
    <mergeCell ref="U102:AA102"/>
    <mergeCell ref="A102:T102"/>
    <mergeCell ref="A105:T105"/>
    <mergeCell ref="U105:AA105"/>
    <mergeCell ref="AB105:AO105"/>
    <mergeCell ref="AP105:BH105"/>
    <mergeCell ref="BI105:BY105"/>
    <mergeCell ref="BZ104:CP104"/>
    <mergeCell ref="BZ106:CP106"/>
    <mergeCell ref="FG102:FW102"/>
    <mergeCell ref="EP102:FF102"/>
    <mergeCell ref="DY102:EO102"/>
    <mergeCell ref="DH102:DX102"/>
    <mergeCell ref="CQ102:DG102"/>
    <mergeCell ref="BZ102:CP102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CQ106:DG106"/>
    <mergeCell ref="DH106:DX106"/>
    <mergeCell ref="DY106:EO106"/>
    <mergeCell ref="EP106:FF106"/>
    <mergeCell ref="FG106:FW106"/>
    <mergeCell ref="EP103:FF103"/>
    <mergeCell ref="A108:T108"/>
    <mergeCell ref="U108:AA108"/>
    <mergeCell ref="AB108:AO108"/>
    <mergeCell ref="AP108:BH108"/>
    <mergeCell ref="BI108:BY108"/>
    <mergeCell ref="A107:T107"/>
    <mergeCell ref="U107:AA107"/>
    <mergeCell ref="AB107:AO107"/>
    <mergeCell ref="AP107:BH107"/>
    <mergeCell ref="BI107:BY107"/>
    <mergeCell ref="BZ108:CP108"/>
    <mergeCell ref="CQ108:DG108"/>
    <mergeCell ref="DH108:DX108"/>
    <mergeCell ref="DY108:EO108"/>
    <mergeCell ref="EP108:FF108"/>
    <mergeCell ref="FG108:FW108"/>
    <mergeCell ref="CQ107:DG107"/>
    <mergeCell ref="DH107:DX107"/>
    <mergeCell ref="DY107:EO107"/>
    <mergeCell ref="EP107:FF107"/>
    <mergeCell ref="FG107:FW107"/>
    <mergeCell ref="BZ107:CP107"/>
    <mergeCell ref="A110:T110"/>
    <mergeCell ref="U110:AA110"/>
    <mergeCell ref="AB110:AO110"/>
    <mergeCell ref="AP110:BH110"/>
    <mergeCell ref="BI110:BY110"/>
    <mergeCell ref="A109:T109"/>
    <mergeCell ref="U109:AA109"/>
    <mergeCell ref="AB109:AO109"/>
    <mergeCell ref="AP109:BH109"/>
    <mergeCell ref="BI109:BY109"/>
    <mergeCell ref="BZ110:CP110"/>
    <mergeCell ref="CQ110:DG110"/>
    <mergeCell ref="DH110:DX110"/>
    <mergeCell ref="DY110:EO110"/>
    <mergeCell ref="EP110:FF110"/>
    <mergeCell ref="FG110:FW110"/>
    <mergeCell ref="CQ109:DG109"/>
    <mergeCell ref="DH109:DX109"/>
    <mergeCell ref="DY109:EO109"/>
    <mergeCell ref="EP109:FF109"/>
    <mergeCell ref="FG109:FW109"/>
    <mergeCell ref="BZ109:CP109"/>
    <mergeCell ref="A112:T112"/>
    <mergeCell ref="U112:AA112"/>
    <mergeCell ref="AB112:AO112"/>
    <mergeCell ref="AP112:BH112"/>
    <mergeCell ref="BI112:BY112"/>
    <mergeCell ref="A111:T111"/>
    <mergeCell ref="U111:AA111"/>
    <mergeCell ref="AB111:AO111"/>
    <mergeCell ref="AP111:BH111"/>
    <mergeCell ref="BI111:BY111"/>
    <mergeCell ref="BZ112:CP112"/>
    <mergeCell ref="CQ112:DG112"/>
    <mergeCell ref="DH112:DX112"/>
    <mergeCell ref="DY112:EO112"/>
    <mergeCell ref="EP112:FF112"/>
    <mergeCell ref="FG112:FW112"/>
    <mergeCell ref="CQ111:DG111"/>
    <mergeCell ref="DH111:DX111"/>
    <mergeCell ref="DY111:EO111"/>
    <mergeCell ref="EP111:FF111"/>
    <mergeCell ref="FG111:FW111"/>
    <mergeCell ref="BZ111:CP111"/>
    <mergeCell ref="CV114:DS114"/>
    <mergeCell ref="A115:DS115"/>
    <mergeCell ref="AR116:CD116"/>
    <mergeCell ref="A118:T121"/>
    <mergeCell ref="U118:AA121"/>
    <mergeCell ref="AB118:AI121"/>
    <mergeCell ref="AJ118:FW118"/>
    <mergeCell ref="AJ119:CE120"/>
    <mergeCell ref="CF119:FW119"/>
    <mergeCell ref="CF120:EA120"/>
    <mergeCell ref="EB120:FW120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3:CU123"/>
    <mergeCell ref="CV123:DK123"/>
    <mergeCell ref="DL123:EA123"/>
    <mergeCell ref="EB123:EQ123"/>
    <mergeCell ref="ER123:FG123"/>
    <mergeCell ref="FH123:FW123"/>
    <mergeCell ref="A123:T123"/>
    <mergeCell ref="U123:AA123"/>
    <mergeCell ref="AB123:AI123"/>
    <mergeCell ref="AJ123:AY123"/>
    <mergeCell ref="AZ123:BO123"/>
    <mergeCell ref="BP123:CE123"/>
    <mergeCell ref="CF124:CU124"/>
    <mergeCell ref="CV124:DK124"/>
    <mergeCell ref="DL124:EA124"/>
    <mergeCell ref="EB124:EQ124"/>
    <mergeCell ref="ER124:FG124"/>
    <mergeCell ref="FH124:FW124"/>
    <mergeCell ref="A124:T124"/>
    <mergeCell ref="U124:AA124"/>
    <mergeCell ref="AB124:AI124"/>
    <mergeCell ref="AJ124:AY124"/>
    <mergeCell ref="AZ124:BO124"/>
    <mergeCell ref="BP124:CE124"/>
    <mergeCell ref="CF125:CU125"/>
    <mergeCell ref="CV125:DK125"/>
    <mergeCell ref="DL125:EA125"/>
    <mergeCell ref="EB125:EQ125"/>
    <mergeCell ref="ER125:FG125"/>
    <mergeCell ref="FH125:FW125"/>
    <mergeCell ref="A125:T125"/>
    <mergeCell ref="U125:AA125"/>
    <mergeCell ref="AB125:AI125"/>
    <mergeCell ref="AJ125:AY125"/>
    <mergeCell ref="AZ125:BO125"/>
    <mergeCell ref="BP125:CE125"/>
    <mergeCell ref="CF126:CU126"/>
    <mergeCell ref="CV126:DK126"/>
    <mergeCell ref="DL126:EA126"/>
    <mergeCell ref="EB126:EQ126"/>
    <mergeCell ref="ER126:FG126"/>
    <mergeCell ref="FH126:FW126"/>
    <mergeCell ref="A126:T126"/>
    <mergeCell ref="U126:AA126"/>
    <mergeCell ref="AB126:AI126"/>
    <mergeCell ref="AJ126:AY126"/>
    <mergeCell ref="AZ126:BO126"/>
    <mergeCell ref="BP126:CE126"/>
    <mergeCell ref="EB127:EQ127"/>
    <mergeCell ref="ER127:FG127"/>
    <mergeCell ref="FH127:FW127"/>
    <mergeCell ref="A127:T127"/>
    <mergeCell ref="U127:AA127"/>
    <mergeCell ref="AB127:AI127"/>
    <mergeCell ref="AJ127:AY127"/>
    <mergeCell ref="AZ127:BO127"/>
    <mergeCell ref="BP127:CE127"/>
    <mergeCell ref="CV129:DS129"/>
    <mergeCell ref="A130:DS130"/>
    <mergeCell ref="AR131:CD131"/>
    <mergeCell ref="AR132:CD132"/>
    <mergeCell ref="A134:BV134"/>
    <mergeCell ref="BW134:CK134"/>
    <mergeCell ref="CL134:DS134"/>
    <mergeCell ref="CF127:CU127"/>
    <mergeCell ref="CV127:DK127"/>
    <mergeCell ref="DL127:EA127"/>
    <mergeCell ref="A137:BV137"/>
    <mergeCell ref="BW137:CK137"/>
    <mergeCell ref="CL137:DS137"/>
    <mergeCell ref="A138:BV138"/>
    <mergeCell ref="BW138:CK138"/>
    <mergeCell ref="CL138:DS138"/>
    <mergeCell ref="A135:BV135"/>
    <mergeCell ref="BW135:CK135"/>
    <mergeCell ref="CL135:DS135"/>
    <mergeCell ref="A136:BV136"/>
    <mergeCell ref="BW136:CK136"/>
    <mergeCell ref="CL136:DS136"/>
    <mergeCell ref="A141:BV141"/>
    <mergeCell ref="BW141:CK141"/>
    <mergeCell ref="CL141:DS141"/>
    <mergeCell ref="CV143:DS143"/>
    <mergeCell ref="A144:DS144"/>
    <mergeCell ref="A146:BV146"/>
    <mergeCell ref="BW146:CK146"/>
    <mergeCell ref="CL146:DS146"/>
    <mergeCell ref="A139:BV139"/>
    <mergeCell ref="BW139:CK139"/>
    <mergeCell ref="CL139:DS139"/>
    <mergeCell ref="A140:BV140"/>
    <mergeCell ref="BW140:CK140"/>
    <mergeCell ref="CL140:DS140"/>
    <mergeCell ref="A149:BV149"/>
    <mergeCell ref="BW149:CK149"/>
    <mergeCell ref="CL149:DS149"/>
    <mergeCell ref="A150:BV150"/>
    <mergeCell ref="BW150:CK150"/>
    <mergeCell ref="CL150:DS150"/>
    <mergeCell ref="A147:BV147"/>
    <mergeCell ref="BW147:CK147"/>
    <mergeCell ref="CL147:DS147"/>
    <mergeCell ref="A148:BV148"/>
    <mergeCell ref="BW148:CK148"/>
    <mergeCell ref="CL148:DS148"/>
    <mergeCell ref="BD156:BW156"/>
    <mergeCell ref="BZ156:DS156"/>
    <mergeCell ref="A152:BC152"/>
    <mergeCell ref="A153:BC153"/>
    <mergeCell ref="BD153:BW153"/>
    <mergeCell ref="BZ153:DS153"/>
    <mergeCell ref="BD154:BW154"/>
    <mergeCell ref="BZ154:DS154"/>
    <mergeCell ref="A155:BC155"/>
    <mergeCell ref="BD155:BW155"/>
    <mergeCell ref="BZ155:DS155"/>
    <mergeCell ref="FG103:FW103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</mergeCells>
  <pageMargins left="0.15748031496062992" right="0.15748031496062992" top="0.74803149606299213" bottom="0.59055118110236227" header="0.31496062992125984" footer="0.31496062992125984"/>
  <pageSetup paperSize="9" scale="83" orientation="landscape" r:id="rId1"/>
  <rowBreaks count="6" manualBreakCount="6">
    <brk id="40" max="16383" man="1"/>
    <brk id="55" max="16383" man="1"/>
    <brk id="81" max="16383" man="1"/>
    <brk id="98" max="16383" man="1"/>
    <brk id="112" max="16383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2019-02-12T08:55:57Z</dcterms:modified>
</cp:coreProperties>
</file>